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0635" windowHeight="5130" activeTab="0"/>
  </bookViews>
  <sheets>
    <sheet name="datos por género" sheetId="1" r:id="rId1"/>
    <sheet name="datos tipo escuela" sheetId="2" r:id="rId2"/>
    <sheet name="gráficas-solicitantes" sheetId="3" r:id="rId3"/>
    <sheet name="graficas-admitidos" sheetId="4" r:id="rId4"/>
    <sheet name="gráfica-matriculados" sheetId="5" r:id="rId5"/>
  </sheets>
  <definedNames>
    <definedName name="_xlnm.Print_Titles" localSheetId="0">'datos por género'!$1:$2</definedName>
    <definedName name="_xlnm.Print_Titles" localSheetId="1">'datos tipo escuela'!$1:$2</definedName>
  </definedNames>
  <calcPr fullCalcOnLoad="1"/>
</workbook>
</file>

<file path=xl/sharedStrings.xml><?xml version="1.0" encoding="utf-8"?>
<sst xmlns="http://schemas.openxmlformats.org/spreadsheetml/2006/main" count="364" uniqueCount="88">
  <si>
    <t>DEPARTAMENTO</t>
  </si>
  <si>
    <t>TOTAL</t>
  </si>
  <si>
    <t>AGRICULTURA GENERAL</t>
  </si>
  <si>
    <t>AGRONOMIA</t>
  </si>
  <si>
    <t>ECONOMIA AGRICOLA</t>
  </si>
  <si>
    <t>EDUCACION AGRICOLA</t>
  </si>
  <si>
    <t>EXTENSION AGRICOLA</t>
  </si>
  <si>
    <t>HORTICULTURA</t>
  </si>
  <si>
    <t>INDUSTRIA PECUARIA</t>
  </si>
  <si>
    <t>TECNOLOGIA MECANICO-AGRICOLA</t>
  </si>
  <si>
    <t>PRE-VETERINARIA</t>
  </si>
  <si>
    <t>PROTECCION DE CULTIVOS</t>
  </si>
  <si>
    <t>AGRONEGOCIOS</t>
  </si>
  <si>
    <t>CIENCIAS DEL SUELO</t>
  </si>
  <si>
    <t>*FACULTAD DE AGRICULTURA</t>
  </si>
  <si>
    <t>ENFERMERIA</t>
  </si>
  <si>
    <t>LITERATURA COMPARADA</t>
  </si>
  <si>
    <t>ARTES PLASTICAS</t>
  </si>
  <si>
    <t>TEORIA DEL ARTE</t>
  </si>
  <si>
    <t>HISTORIA</t>
  </si>
  <si>
    <t>INGLES</t>
  </si>
  <si>
    <t>FILOSOFIA</t>
  </si>
  <si>
    <t>ESTUDIOS HISPANICOS</t>
  </si>
  <si>
    <t>LENGUA Y LITERATURA FRANCESA</t>
  </si>
  <si>
    <t>BIOLOGIA</t>
  </si>
  <si>
    <t>PRE-MEDICA</t>
  </si>
  <si>
    <t>QUIMICA</t>
  </si>
  <si>
    <t>MATEMATICA PURA</t>
  </si>
  <si>
    <t>CIENCIAS FISICAS</t>
  </si>
  <si>
    <t>GEOLOGIA</t>
  </si>
  <si>
    <t>MICROBIOLOGIA INDUSTRIAL</t>
  </si>
  <si>
    <t>CIENCIAS DE COMPUTACION</t>
  </si>
  <si>
    <t>EDUCACION MATEMATICA</t>
  </si>
  <si>
    <t>BIOTECNOLOGIA INDUSTRIAL</t>
  </si>
  <si>
    <t>EDFI-ADIESTRAMIENTO Y ARBITRAJ</t>
  </si>
  <si>
    <t>EDFI-ENSENANZA</t>
  </si>
  <si>
    <t>CIENCIAS SOCIALES</t>
  </si>
  <si>
    <t>ECONOMIA</t>
  </si>
  <si>
    <t>CIENCIAS POLITICAS</t>
  </si>
  <si>
    <t>PSICOLOGIA</t>
  </si>
  <si>
    <t>SOCIOLOGIA</t>
  </si>
  <si>
    <t>*FACULTAD ARTES Y CIENCIAS</t>
  </si>
  <si>
    <t>INGENIERIA CIVIL</t>
  </si>
  <si>
    <t>INGENIERIA ELECTRICA</t>
  </si>
  <si>
    <t>INGENIERIA INDUSTRIAL</t>
  </si>
  <si>
    <t>INGENIERIA MECANICA</t>
  </si>
  <si>
    <t>INGENIERIA QUIMICA</t>
  </si>
  <si>
    <t>AGRIMENSURA Y TOPOGRAFIA</t>
  </si>
  <si>
    <t>INGENIERIA DE COMPUTADORAS</t>
  </si>
  <si>
    <t>*FACULTAD DE INGENIERIA</t>
  </si>
  <si>
    <t>CONTABILIDAD</t>
  </si>
  <si>
    <t>FINANZAS</t>
  </si>
  <si>
    <t>SISTEMAS COMP. DE INFORMACION</t>
  </si>
  <si>
    <t>GERENCIA INDUSTRIAL</t>
  </si>
  <si>
    <t>MERCADEO</t>
  </si>
  <si>
    <t>ESTUDIOS ORGANIZACIONALES</t>
  </si>
  <si>
    <t>ADMINISTRACION DE OFICINAS</t>
  </si>
  <si>
    <t>*FACULTAD ADMINIST DE EMPRESAS</t>
  </si>
  <si>
    <t>ADMITIDOS</t>
  </si>
  <si>
    <t>RESERVARON</t>
  </si>
  <si>
    <t>MATRICULADOS</t>
  </si>
  <si>
    <t>FEM</t>
  </si>
  <si>
    <t>MASC</t>
  </si>
  <si>
    <t>FISICA TEORICA</t>
  </si>
  <si>
    <t>TOTAL RUM</t>
  </si>
  <si>
    <t>PUB</t>
  </si>
  <si>
    <t>PRIV</t>
  </si>
  <si>
    <t>Datos Estudiantes Nuevo Ingreso Admitidos al RUM</t>
  </si>
  <si>
    <t>Fem</t>
  </si>
  <si>
    <t>Masc</t>
  </si>
  <si>
    <t>Pub</t>
  </si>
  <si>
    <t>Priv</t>
  </si>
  <si>
    <t>Ciencias Agrícolas</t>
  </si>
  <si>
    <t>Adm de Empresas</t>
  </si>
  <si>
    <t>Ingeniería</t>
  </si>
  <si>
    <t>Artes y Ciencias</t>
  </si>
  <si>
    <t>Públicas</t>
  </si>
  <si>
    <t>Privadas</t>
  </si>
  <si>
    <t>Total</t>
  </si>
  <si>
    <t>Femenino</t>
  </si>
  <si>
    <t>Masculino</t>
  </si>
  <si>
    <t>SOLICITANTES</t>
  </si>
  <si>
    <t>RELACION SOLICITANTES, ADMITIDOS, RESERVARON ASIENTO, MATRICULADOS POR GENERO</t>
  </si>
  <si>
    <t xml:space="preserve">RELACION SOLICITANTES, ADMITIDOS, RESERVARON ASIENTO, MATRICULADOS POR TIPO DE ESCUELA </t>
  </si>
  <si>
    <t>Datos Estudiantes Nuevo Ingreso Solicitantes al RUM</t>
  </si>
  <si>
    <t>Datos Estudiantes Nuevo Ingreso Matriculados en el RUM</t>
  </si>
  <si>
    <t>AÑO ACADEMICO 2012-2013</t>
  </si>
  <si>
    <t>Año Académico 2012-2013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</si>
</sst>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0"/>
    </font>
    <font>
      <sz val="8.45"/>
      <color indexed="8"/>
      <name val="Calibri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23"/>
      </bottom>
    </border>
    <border>
      <left/>
      <right/>
      <top style="thin">
        <color indexed="23"/>
      </top>
      <bottom/>
    </border>
    <border>
      <left/>
      <right/>
      <top style="medium">
        <color indexed="2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9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075"/>
          <c:w val="0.96825"/>
          <c:h val="0.8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'gráficas-solicitantes'!$A$5</c:f>
              <c:strCache>
                <c:ptCount val="1"/>
                <c:pt idx="0">
                  <c:v>Ciencias Agrícolas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'gráficas-solicitantes'!$B$4:$G$4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'gráficas-solicitantes'!$B$5:$G$5</c:f>
              <c:numCache>
                <c:ptCount val="6"/>
                <c:pt idx="0">
                  <c:v>143</c:v>
                </c:pt>
                <c:pt idx="1">
                  <c:v>133</c:v>
                </c:pt>
                <c:pt idx="4">
                  <c:v>147</c:v>
                </c:pt>
                <c:pt idx="5">
                  <c:v>129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'gráficas-solicitantes'!$A$6</c:f>
              <c:strCache>
                <c:ptCount val="1"/>
                <c:pt idx="0">
                  <c:v>Adm de Empresas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'gráficas-solicitantes'!$B$4:$G$4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'gráficas-solicitantes'!$B$6:$G$6</c:f>
              <c:numCache>
                <c:ptCount val="6"/>
                <c:pt idx="0">
                  <c:v>140</c:v>
                </c:pt>
                <c:pt idx="1">
                  <c:v>114</c:v>
                </c:pt>
                <c:pt idx="4">
                  <c:v>96</c:v>
                </c:pt>
                <c:pt idx="5">
                  <c:v>158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'gráficas-solicitantes'!$A$7</c:f>
              <c:strCache>
                <c:ptCount val="1"/>
                <c:pt idx="0">
                  <c:v>Ingeniería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'gráficas-solicitantes'!$B$4:$G$4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'gráficas-solicitantes'!$B$7:$G$7</c:f>
              <c:numCache>
                <c:ptCount val="6"/>
                <c:pt idx="0">
                  <c:v>249</c:v>
                </c:pt>
                <c:pt idx="1">
                  <c:v>827</c:v>
                </c:pt>
                <c:pt idx="4">
                  <c:v>562</c:v>
                </c:pt>
                <c:pt idx="5">
                  <c:v>514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'gráficas-solicitantes'!$A$8</c:f>
              <c:strCache>
                <c:ptCount val="1"/>
                <c:pt idx="0">
                  <c:v>Artes y Ciencias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'gráficas-solicitantes'!$B$4:$G$4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'gráficas-solicitantes'!$B$8:$G$8</c:f>
              <c:numCache>
                <c:ptCount val="6"/>
                <c:pt idx="0">
                  <c:v>737</c:v>
                </c:pt>
                <c:pt idx="1">
                  <c:v>554</c:v>
                </c:pt>
                <c:pt idx="4">
                  <c:v>614</c:v>
                </c:pt>
                <c:pt idx="5">
                  <c:v>677</c:v>
                </c:pt>
              </c:numCache>
            </c:numRef>
          </c:val>
          <c:shape val="cylinder"/>
        </c:ser>
        <c:overlap val="100"/>
        <c:gapWidth val="53"/>
        <c:gapDepth val="205"/>
        <c:shape val="cylinder"/>
        <c:axId val="66774887"/>
        <c:axId val="64103072"/>
      </c:bar3DChart>
      <c:catAx>
        <c:axId val="66774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103072"/>
        <c:crosses val="autoZero"/>
        <c:auto val="1"/>
        <c:lblOffset val="100"/>
        <c:tickLblSkip val="1"/>
        <c:noMultiLvlLbl val="0"/>
      </c:catAx>
      <c:valAx>
        <c:axId val="6410307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48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17"/>
          <c:w val="0.621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0875"/>
          <c:w val="0.83375"/>
          <c:h val="0.7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'graficas-admitidos'!$A$156:$A$157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'graficas-admitidos'!$B$156:$B$157</c:f>
              <c:numCache>
                <c:ptCount val="2"/>
                <c:pt idx="0">
                  <c:v>813</c:v>
                </c:pt>
                <c:pt idx="1">
                  <c:v>1044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25"/>
          <c:y val="0.91125"/>
          <c:w val="0.318"/>
          <c:h val="0.0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075"/>
          <c:w val="0.96825"/>
          <c:h val="0.8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'gráfica-matriculados'!$A$5</c:f>
              <c:strCache>
                <c:ptCount val="1"/>
                <c:pt idx="0">
                  <c:v>Ciencias Agrícolas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'gráfica-matriculados'!$B$4:$G$4</c:f>
              <c:strCache/>
            </c:strRef>
          </c:cat>
          <c:val>
            <c:numRef>
              <c:f>'gráfica-matriculados'!$B$5:$G$5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'gráfica-matriculados'!$A$6</c:f>
              <c:strCache>
                <c:ptCount val="1"/>
                <c:pt idx="0">
                  <c:v>Adm de Empresas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'gráfica-matriculados'!$B$4:$G$4</c:f>
              <c:strCache/>
            </c:strRef>
          </c:cat>
          <c:val>
            <c:numRef>
              <c:f>'gráfica-matriculados'!$B$6:$G$6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'gráfica-matriculados'!$A$7</c:f>
              <c:strCache>
                <c:ptCount val="1"/>
                <c:pt idx="0">
                  <c:v>Ingeniería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'gráfica-matriculados'!$B$4:$G$4</c:f>
              <c:strCache/>
            </c:strRef>
          </c:cat>
          <c:val>
            <c:numRef>
              <c:f>'gráfica-matriculados'!$B$7:$G$7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'gráfica-matriculados'!$A$8</c:f>
              <c:strCache>
                <c:ptCount val="1"/>
                <c:pt idx="0">
                  <c:v>Artes y Ciencias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'gráfica-matriculados'!$B$4:$G$4</c:f>
              <c:strCache/>
            </c:strRef>
          </c:cat>
          <c:val>
            <c:numRef>
              <c:f>'gráfica-matriculados'!$B$8:$G$8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overlap val="100"/>
        <c:gapWidth val="53"/>
        <c:gapDepth val="205"/>
        <c:shape val="cylinder"/>
        <c:axId val="30364855"/>
        <c:axId val="4848240"/>
      </c:bar3DChart>
      <c:catAx>
        <c:axId val="30364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8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17"/>
          <c:w val="0.621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2575"/>
          <c:w val="0.968"/>
          <c:h val="0.865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'gráfica-matriculados'!$A$41</c:f>
              <c:strCache>
                <c:ptCount val="1"/>
                <c:pt idx="0">
                  <c:v>Ciencias Agrícolas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'gráfica-matriculados'!$B$40:$C$40</c:f>
              <c:strCache/>
            </c:strRef>
          </c:cat>
          <c:val>
            <c:numRef>
              <c:f>'gráfica-matriculados'!$B$41:$C$41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'gráfica-matriculados'!$A$42</c:f>
              <c:strCache>
                <c:ptCount val="1"/>
                <c:pt idx="0">
                  <c:v>Adm de Empresas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'gráfica-matriculados'!$B$40:$C$40</c:f>
              <c:strCache/>
            </c:strRef>
          </c:cat>
          <c:val>
            <c:numRef>
              <c:f>'gráfica-matriculados'!$B$42:$C$42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'gráfica-matriculados'!$A$43</c:f>
              <c:strCache>
                <c:ptCount val="1"/>
                <c:pt idx="0">
                  <c:v>Ingeniería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'gráfica-matriculados'!$B$40:$C$40</c:f>
              <c:strCache/>
            </c:strRef>
          </c:cat>
          <c:val>
            <c:numRef>
              <c:f>'gráfica-matriculados'!$B$43:$C$43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'gráfica-matriculados'!$A$44</c:f>
              <c:strCache>
                <c:ptCount val="1"/>
                <c:pt idx="0">
                  <c:v>Artes y Ciencias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'gráfica-matriculados'!$B$40:$C$40</c:f>
              <c:strCache/>
            </c:strRef>
          </c:cat>
          <c:val>
            <c:numRef>
              <c:f>'gráfica-matriculados'!$B$44:$C$44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gapWidth val="53"/>
        <c:gapDepth val="205"/>
        <c:shape val="box"/>
        <c:axId val="43634161"/>
        <c:axId val="57163130"/>
        <c:axId val="44706123"/>
      </c:bar3D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161"/>
        <c:crossesAt val="1"/>
        <c:crossBetween val="between"/>
        <c:dispUnits/>
      </c:valAx>
      <c:serAx>
        <c:axId val="4470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313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93"/>
          <c:w val="0.611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4"/>
          <c:w val="0.96825"/>
          <c:h val="0.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'gráfica-matriculados'!$A$77</c:f>
              <c:strCache>
                <c:ptCount val="1"/>
                <c:pt idx="0">
                  <c:v>Ciencias Agrícolas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'gráfica-matriculados'!$B$76:$C$76</c:f>
              <c:strCache/>
            </c:strRef>
          </c:cat>
          <c:val>
            <c:numRef>
              <c:f>'gráfica-matriculados'!$B$77:$C$77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'gráfica-matriculados'!$A$78</c:f>
              <c:strCache>
                <c:ptCount val="1"/>
                <c:pt idx="0">
                  <c:v>Adm de Empresas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'gráfica-matriculados'!$B$76:$C$76</c:f>
              <c:strCache/>
            </c:strRef>
          </c:cat>
          <c:val>
            <c:numRef>
              <c:f>'gráfica-matriculados'!$B$78:$C$78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'gráfica-matriculados'!$A$79</c:f>
              <c:strCache>
                <c:ptCount val="1"/>
                <c:pt idx="0">
                  <c:v>Ingeniería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'gráfica-matriculados'!$B$76:$C$76</c:f>
              <c:strCache/>
            </c:strRef>
          </c:cat>
          <c:val>
            <c:numRef>
              <c:f>'gráfica-matriculados'!$B$79:$C$79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'gráfica-matriculados'!$A$80</c:f>
              <c:strCache>
                <c:ptCount val="1"/>
                <c:pt idx="0">
                  <c:v>Artes y Ciencias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'gráfica-matriculados'!$B$76:$C$76</c:f>
              <c:strCache/>
            </c:strRef>
          </c:cat>
          <c:val>
            <c:numRef>
              <c:f>'gráfica-matriculados'!$B$80:$C$80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gapWidth val="53"/>
        <c:gapDepth val="205"/>
        <c:shape val="box"/>
        <c:axId val="66810788"/>
        <c:axId val="64426181"/>
        <c:axId val="42964718"/>
      </c:bar3D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426181"/>
        <c:crosses val="autoZero"/>
        <c:auto val="1"/>
        <c:lblOffset val="100"/>
        <c:tickLblSkip val="1"/>
        <c:noMultiLvlLbl val="0"/>
      </c:catAx>
      <c:valAx>
        <c:axId val="6442618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10788"/>
        <c:crossesAt val="1"/>
        <c:crossBetween val="between"/>
        <c:dispUnits/>
      </c:valAx>
      <c:serAx>
        <c:axId val="4296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1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"/>
          <c:y val="0.935"/>
          <c:w val="0.616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0875"/>
          <c:w val="0.83375"/>
          <c:h val="0.7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'gráfica-matriculados'!$A$112:$A$113</c:f>
              <c:strCache/>
            </c:strRef>
          </c:cat>
          <c:val>
            <c:numRef>
              <c:f>'gráfica-matriculados'!$B$112:$B$113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"/>
          <c:y val="0.91125"/>
          <c:w val="0.2725"/>
          <c:h val="0.0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0875"/>
          <c:w val="0.83375"/>
          <c:h val="0.7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'gráfica-matriculados'!$A$148:$A$149</c:f>
              <c:strCache/>
            </c:strRef>
          </c:cat>
          <c:val>
            <c:numRef>
              <c:f>'gráfica-matriculados'!$B$148:$B$149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25"/>
          <c:y val="0.91125"/>
          <c:w val="0.318"/>
          <c:h val="0.0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2575"/>
          <c:w val="0.968"/>
          <c:h val="0.865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'gráficas-solicitantes'!$A$43</c:f>
              <c:strCache>
                <c:ptCount val="1"/>
                <c:pt idx="0">
                  <c:v>Ciencias Agrícolas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'gráficas-solicitantes'!$B$42:$C$42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'gráficas-solicitantes'!$B$43:$C$43</c:f>
              <c:numCache>
                <c:ptCount val="2"/>
                <c:pt idx="0">
                  <c:v>143</c:v>
                </c:pt>
                <c:pt idx="1">
                  <c:v>133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'gráficas-solicitantes'!$A$44</c:f>
              <c:strCache>
                <c:ptCount val="1"/>
                <c:pt idx="0">
                  <c:v>Adm de Empresas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'gráficas-solicitantes'!$B$42:$C$42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'gráficas-solicitantes'!$B$44:$C$44</c:f>
              <c:numCache>
                <c:ptCount val="2"/>
                <c:pt idx="0">
                  <c:v>140</c:v>
                </c:pt>
                <c:pt idx="1">
                  <c:v>114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'gráficas-solicitantes'!$A$45</c:f>
              <c:strCache>
                <c:ptCount val="1"/>
                <c:pt idx="0">
                  <c:v>Ingeniería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'gráficas-solicitantes'!$B$42:$C$42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'gráficas-solicitantes'!$B$45:$C$45</c:f>
              <c:numCache>
                <c:ptCount val="2"/>
                <c:pt idx="0">
                  <c:v>249</c:v>
                </c:pt>
                <c:pt idx="1">
                  <c:v>827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'gráficas-solicitantes'!$A$46</c:f>
              <c:strCache>
                <c:ptCount val="1"/>
                <c:pt idx="0">
                  <c:v>Artes y Ciencias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'gráficas-solicitantes'!$B$42:$C$42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'gráficas-solicitantes'!$B$46:$C$46</c:f>
              <c:numCache>
                <c:ptCount val="2"/>
                <c:pt idx="0">
                  <c:v>737</c:v>
                </c:pt>
                <c:pt idx="1">
                  <c:v>554</c:v>
                </c:pt>
              </c:numCache>
            </c:numRef>
          </c:val>
          <c:shape val="box"/>
        </c:ser>
        <c:gapWidth val="53"/>
        <c:gapDepth val="205"/>
        <c:shape val="box"/>
        <c:axId val="40056737"/>
        <c:axId val="24966314"/>
        <c:axId val="23370235"/>
      </c:bar3D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966314"/>
        <c:crosses val="autoZero"/>
        <c:auto val="1"/>
        <c:lblOffset val="100"/>
        <c:tickLblSkip val="1"/>
        <c:noMultiLvlLbl val="0"/>
      </c:catAx>
      <c:valAx>
        <c:axId val="2496631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56737"/>
        <c:crossesAt val="1"/>
        <c:crossBetween val="between"/>
        <c:dispUnits/>
      </c:valAx>
      <c:ser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663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93"/>
          <c:w val="0.611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4"/>
          <c:w val="0.96825"/>
          <c:h val="0.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'gráficas-solicitantes'!$A$81</c:f>
              <c:strCache>
                <c:ptCount val="1"/>
                <c:pt idx="0">
                  <c:v>Ciencias Agrícolas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'gráficas-solicitantes'!$B$80:$C$80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'gráficas-solicitantes'!$B$81:$C$81</c:f>
              <c:numCache>
                <c:ptCount val="2"/>
                <c:pt idx="0">
                  <c:v>147</c:v>
                </c:pt>
                <c:pt idx="1">
                  <c:v>129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'gráficas-solicitantes'!$A$82</c:f>
              <c:strCache>
                <c:ptCount val="1"/>
                <c:pt idx="0">
                  <c:v>Adm de Empresas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'gráficas-solicitantes'!$B$80:$C$80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'gráficas-solicitantes'!$B$82:$C$82</c:f>
              <c:numCache>
                <c:ptCount val="2"/>
                <c:pt idx="0">
                  <c:v>96</c:v>
                </c:pt>
                <c:pt idx="1">
                  <c:v>158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'gráficas-solicitantes'!$A$83</c:f>
              <c:strCache>
                <c:ptCount val="1"/>
                <c:pt idx="0">
                  <c:v>Ingeniería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'gráficas-solicitantes'!$B$80:$C$80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'gráficas-solicitantes'!$B$83:$C$83</c:f>
              <c:numCache>
                <c:ptCount val="2"/>
                <c:pt idx="0">
                  <c:v>562</c:v>
                </c:pt>
                <c:pt idx="1">
                  <c:v>514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'gráficas-solicitantes'!$A$84</c:f>
              <c:strCache>
                <c:ptCount val="1"/>
                <c:pt idx="0">
                  <c:v>Artes y Ciencias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'gráficas-solicitantes'!$B$80:$C$80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'gráficas-solicitantes'!$B$84:$C$84</c:f>
              <c:numCache>
                <c:ptCount val="2"/>
                <c:pt idx="0">
                  <c:v>614</c:v>
                </c:pt>
                <c:pt idx="1">
                  <c:v>677</c:v>
                </c:pt>
              </c:numCache>
            </c:numRef>
          </c:val>
          <c:shape val="box"/>
        </c:ser>
        <c:gapWidth val="53"/>
        <c:gapDepth val="205"/>
        <c:shape val="box"/>
        <c:axId val="9005524"/>
        <c:axId val="13940853"/>
        <c:axId val="58358814"/>
      </c:bar3DChart>
      <c:catAx>
        <c:axId val="9005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940853"/>
        <c:crosses val="autoZero"/>
        <c:auto val="1"/>
        <c:lblOffset val="100"/>
        <c:tickLblSkip val="1"/>
        <c:noMultiLvlLbl val="0"/>
      </c:catAx>
      <c:valAx>
        <c:axId val="139408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05524"/>
        <c:crossesAt val="1"/>
        <c:crossBetween val="between"/>
        <c:dispUnits/>
      </c:valAx>
      <c:serAx>
        <c:axId val="58358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4085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"/>
          <c:y val="0.935"/>
          <c:w val="0.616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0875"/>
          <c:w val="0.83275"/>
          <c:h val="0.7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'gráficas-solicitantes'!$A$118:$A$119</c:f>
              <c:strCache>
                <c:ptCount val="2"/>
                <c:pt idx="0">
                  <c:v>Públicas</c:v>
                </c:pt>
                <c:pt idx="1">
                  <c:v>Privadas</c:v>
                </c:pt>
              </c:strCache>
            </c:strRef>
          </c:cat>
          <c:val>
            <c:numRef>
              <c:f>'gráficas-solicitantes'!$B$118:$B$119</c:f>
              <c:numCache>
                <c:ptCount val="2"/>
                <c:pt idx="0">
                  <c:v>1419</c:v>
                </c:pt>
                <c:pt idx="1">
                  <c:v>1478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5"/>
          <c:y val="0.91125"/>
          <c:w val="0.27125"/>
          <c:h val="0.0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0875"/>
          <c:w val="0.83375"/>
          <c:h val="0.7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'gráficas-solicitantes'!$A$156:$A$157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'gráficas-solicitantes'!$B$156:$B$157</c:f>
              <c:numCache>
                <c:ptCount val="2"/>
                <c:pt idx="0">
                  <c:v>1269</c:v>
                </c:pt>
                <c:pt idx="1">
                  <c:v>1628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25"/>
          <c:y val="0.91125"/>
          <c:w val="0.318"/>
          <c:h val="0.0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075"/>
          <c:w val="0.96825"/>
          <c:h val="0.8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'graficas-admitidos'!$A$5</c:f>
              <c:strCache>
                <c:ptCount val="1"/>
                <c:pt idx="0">
                  <c:v>Ciencias Agrícolas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'graficas-admitidos'!$B$4:$G$4</c:f>
              <c:strCache/>
            </c:strRef>
          </c:cat>
          <c:val>
            <c:numRef>
              <c:f>'graficas-admitidos'!$B$5:$G$5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'graficas-admitidos'!$A$6</c:f>
              <c:strCache>
                <c:ptCount val="1"/>
                <c:pt idx="0">
                  <c:v>Adm de Empresas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'graficas-admitidos'!$B$4:$G$4</c:f>
              <c:strCache/>
            </c:strRef>
          </c:cat>
          <c:val>
            <c:numRef>
              <c:f>'graficas-admitidos'!$B$6:$G$6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'graficas-admitidos'!$A$7</c:f>
              <c:strCache>
                <c:ptCount val="1"/>
                <c:pt idx="0">
                  <c:v>Ingeniería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'graficas-admitidos'!$B$4:$G$4</c:f>
              <c:strCache/>
            </c:strRef>
          </c:cat>
          <c:val>
            <c:numRef>
              <c:f>'graficas-admitidos'!$B$7:$G$7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'graficas-admitidos'!$A$8</c:f>
              <c:strCache>
                <c:ptCount val="1"/>
                <c:pt idx="0">
                  <c:v>Artes y Ciencias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'graficas-admitidos'!$B$4:$G$4</c:f>
              <c:strCache/>
            </c:strRef>
          </c:cat>
          <c:val>
            <c:numRef>
              <c:f>'graficas-admitidos'!$B$8:$G$8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overlap val="100"/>
        <c:gapWidth val="53"/>
        <c:gapDepth val="205"/>
        <c:shape val="cylinder"/>
        <c:axId val="55467279"/>
        <c:axId val="29443464"/>
      </c:bar3DChart>
      <c:catAx>
        <c:axId val="55467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443464"/>
        <c:crosses val="autoZero"/>
        <c:auto val="1"/>
        <c:lblOffset val="100"/>
        <c:tickLblSkip val="1"/>
        <c:noMultiLvlLbl val="0"/>
      </c:catAx>
      <c:valAx>
        <c:axId val="2944346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67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17"/>
          <c:w val="0.621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2575"/>
          <c:w val="0.968"/>
          <c:h val="0.865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'graficas-admitidos'!$A$43</c:f>
              <c:strCache>
                <c:ptCount val="1"/>
                <c:pt idx="0">
                  <c:v>Ciencias Agrícolas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'graficas-admitidos'!$B$42:$C$42</c:f>
              <c:strCache/>
            </c:strRef>
          </c:cat>
          <c:val>
            <c:numRef>
              <c:f>'graficas-admitidos'!$B$43:$C$43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'graficas-admitidos'!$A$44</c:f>
              <c:strCache>
                <c:ptCount val="1"/>
                <c:pt idx="0">
                  <c:v>Adm de Empresas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'graficas-admitidos'!$B$42:$C$42</c:f>
              <c:strCache/>
            </c:strRef>
          </c:cat>
          <c:val>
            <c:numRef>
              <c:f>'graficas-admitidos'!$B$44:$C$44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'graficas-admitidos'!$A$45</c:f>
              <c:strCache>
                <c:ptCount val="1"/>
                <c:pt idx="0">
                  <c:v>Ingeniería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'graficas-admitidos'!$B$42:$C$42</c:f>
              <c:strCache/>
            </c:strRef>
          </c:cat>
          <c:val>
            <c:numRef>
              <c:f>'graficas-admitidos'!$B$45:$C$45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'graficas-admitidos'!$A$46</c:f>
              <c:strCache>
                <c:ptCount val="1"/>
                <c:pt idx="0">
                  <c:v>Artes y Ciencias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'graficas-admitidos'!$B$42:$C$42</c:f>
              <c:strCache/>
            </c:strRef>
          </c:cat>
          <c:val>
            <c:numRef>
              <c:f>'graficas-admitidos'!$B$46:$C$46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gapWidth val="53"/>
        <c:gapDepth val="205"/>
        <c:shape val="box"/>
        <c:axId val="63664585"/>
        <c:axId val="36110354"/>
        <c:axId val="56557731"/>
      </c:bar3D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110354"/>
        <c:crosses val="autoZero"/>
        <c:auto val="1"/>
        <c:lblOffset val="100"/>
        <c:tickLblSkip val="1"/>
        <c:noMultiLvlLbl val="0"/>
      </c:catAx>
      <c:valAx>
        <c:axId val="361103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64585"/>
        <c:crossesAt val="1"/>
        <c:crossBetween val="between"/>
        <c:dispUnits/>
      </c:valAx>
      <c:ser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1035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93"/>
          <c:w val="0.611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4"/>
          <c:w val="0.96825"/>
          <c:h val="0.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'graficas-admitidos'!$A$81</c:f>
              <c:strCache>
                <c:ptCount val="1"/>
                <c:pt idx="0">
                  <c:v>Ciencias Agrícolas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'graficas-admitidos'!$B$80:$C$80</c:f>
              <c:strCache/>
            </c:strRef>
          </c:cat>
          <c:val>
            <c:numRef>
              <c:f>'graficas-admitidos'!$B$81:$C$81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'graficas-admitidos'!$A$82</c:f>
              <c:strCache>
                <c:ptCount val="1"/>
                <c:pt idx="0">
                  <c:v>Adm de Empresas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'graficas-admitidos'!$B$80:$C$80</c:f>
              <c:strCache/>
            </c:strRef>
          </c:cat>
          <c:val>
            <c:numRef>
              <c:f>'graficas-admitidos'!$B$82:$C$82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'graficas-admitidos'!$A$83</c:f>
              <c:strCache>
                <c:ptCount val="1"/>
                <c:pt idx="0">
                  <c:v>Ingeniería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'graficas-admitidos'!$B$80:$C$80</c:f>
              <c:strCache/>
            </c:strRef>
          </c:cat>
          <c:val>
            <c:numRef>
              <c:f>'graficas-admitidos'!$B$83:$C$83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'graficas-admitidos'!$A$84</c:f>
              <c:strCache>
                <c:ptCount val="1"/>
                <c:pt idx="0">
                  <c:v>Artes y Ciencias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'graficas-admitidos'!$B$80:$C$80</c:f>
              <c:strCache/>
            </c:strRef>
          </c:cat>
          <c:val>
            <c:numRef>
              <c:f>'graficas-admitidos'!$B$84:$C$84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gapWidth val="53"/>
        <c:gapDepth val="205"/>
        <c:shape val="box"/>
        <c:axId val="39257532"/>
        <c:axId val="17773469"/>
        <c:axId val="25743494"/>
      </c:bar3DChart>
      <c:catAx>
        <c:axId val="392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7773469"/>
        <c:crosses val="autoZero"/>
        <c:auto val="1"/>
        <c:lblOffset val="100"/>
        <c:tickLblSkip val="1"/>
        <c:noMultiLvlLbl val="0"/>
      </c:catAx>
      <c:valAx>
        <c:axId val="1777346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7532"/>
        <c:crossesAt val="1"/>
        <c:crossBetween val="between"/>
        <c:dispUnits/>
      </c:valAx>
      <c:serAx>
        <c:axId val="2574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346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"/>
          <c:y val="0.935"/>
          <c:w val="0.616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0875"/>
          <c:w val="0.83375"/>
          <c:h val="0.7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'graficas-admitidos'!$A$118:$A$119</c:f>
              <c:strCache/>
            </c:strRef>
          </c:cat>
          <c:val>
            <c:numRef>
              <c:f>'graficas-admitidos'!$B$118:$B$119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"/>
          <c:y val="0.91125"/>
          <c:w val="0.2725"/>
          <c:h val="0.0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13</xdr:row>
      <xdr:rowOff>190500</xdr:rowOff>
    </xdr:from>
    <xdr:to>
      <xdr:col>13</xdr:col>
      <xdr:colOff>542925</xdr:colOff>
      <xdr:row>32</xdr:row>
      <xdr:rowOff>180975</xdr:rowOff>
    </xdr:to>
    <xdr:graphicFrame>
      <xdr:nvGraphicFramePr>
        <xdr:cNvPr id="1" name="Chart 5"/>
        <xdr:cNvGraphicFramePr/>
      </xdr:nvGraphicFramePr>
      <xdr:xfrm>
        <a:off x="1000125" y="2324100"/>
        <a:ext cx="61531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48</xdr:row>
      <xdr:rowOff>104775</xdr:rowOff>
    </xdr:from>
    <xdr:to>
      <xdr:col>14</xdr:col>
      <xdr:colOff>38100</xdr:colOff>
      <xdr:row>71</xdr:row>
      <xdr:rowOff>9525</xdr:rowOff>
    </xdr:to>
    <xdr:graphicFrame>
      <xdr:nvGraphicFramePr>
        <xdr:cNvPr id="2" name="Chart 6"/>
        <xdr:cNvGraphicFramePr/>
      </xdr:nvGraphicFramePr>
      <xdr:xfrm>
        <a:off x="1000125" y="8620125"/>
        <a:ext cx="62579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86</xdr:row>
      <xdr:rowOff>19050</xdr:rowOff>
    </xdr:from>
    <xdr:to>
      <xdr:col>14</xdr:col>
      <xdr:colOff>0</xdr:colOff>
      <xdr:row>110</xdr:row>
      <xdr:rowOff>38100</xdr:rowOff>
    </xdr:to>
    <xdr:graphicFrame>
      <xdr:nvGraphicFramePr>
        <xdr:cNvPr id="3" name="Chart 7"/>
        <xdr:cNvGraphicFramePr/>
      </xdr:nvGraphicFramePr>
      <xdr:xfrm>
        <a:off x="1019175" y="15430500"/>
        <a:ext cx="620077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123</xdr:row>
      <xdr:rowOff>9525</xdr:rowOff>
    </xdr:from>
    <xdr:to>
      <xdr:col>12</xdr:col>
      <xdr:colOff>609600</xdr:colOff>
      <xdr:row>142</xdr:row>
      <xdr:rowOff>152400</xdr:rowOff>
    </xdr:to>
    <xdr:graphicFrame>
      <xdr:nvGraphicFramePr>
        <xdr:cNvPr id="4" name="Chart 8"/>
        <xdr:cNvGraphicFramePr/>
      </xdr:nvGraphicFramePr>
      <xdr:xfrm>
        <a:off x="1504950" y="22183725"/>
        <a:ext cx="51054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504825</xdr:colOff>
      <xdr:row>158</xdr:row>
      <xdr:rowOff>0</xdr:rowOff>
    </xdr:from>
    <xdr:to>
      <xdr:col>12</xdr:col>
      <xdr:colOff>590550</xdr:colOff>
      <xdr:row>177</xdr:row>
      <xdr:rowOff>142875</xdr:rowOff>
    </xdr:to>
    <xdr:graphicFrame>
      <xdr:nvGraphicFramePr>
        <xdr:cNvPr id="5" name="Chart 9"/>
        <xdr:cNvGraphicFramePr/>
      </xdr:nvGraphicFramePr>
      <xdr:xfrm>
        <a:off x="1504950" y="28641675"/>
        <a:ext cx="5086350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13</xdr:row>
      <xdr:rowOff>190500</xdr:rowOff>
    </xdr:from>
    <xdr:to>
      <xdr:col>13</xdr:col>
      <xdr:colOff>542925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1000125" y="2324100"/>
        <a:ext cx="61531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48</xdr:row>
      <xdr:rowOff>104775</xdr:rowOff>
    </xdr:from>
    <xdr:to>
      <xdr:col>14</xdr:col>
      <xdr:colOff>38100</xdr:colOff>
      <xdr:row>71</xdr:row>
      <xdr:rowOff>9525</xdr:rowOff>
    </xdr:to>
    <xdr:graphicFrame>
      <xdr:nvGraphicFramePr>
        <xdr:cNvPr id="2" name="Chart 2"/>
        <xdr:cNvGraphicFramePr/>
      </xdr:nvGraphicFramePr>
      <xdr:xfrm>
        <a:off x="1000125" y="8620125"/>
        <a:ext cx="62579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86</xdr:row>
      <xdr:rowOff>19050</xdr:rowOff>
    </xdr:from>
    <xdr:to>
      <xdr:col>14</xdr:col>
      <xdr:colOff>0</xdr:colOff>
      <xdr:row>110</xdr:row>
      <xdr:rowOff>38100</xdr:rowOff>
    </xdr:to>
    <xdr:graphicFrame>
      <xdr:nvGraphicFramePr>
        <xdr:cNvPr id="3" name="Chart 3"/>
        <xdr:cNvGraphicFramePr/>
      </xdr:nvGraphicFramePr>
      <xdr:xfrm>
        <a:off x="1019175" y="15430500"/>
        <a:ext cx="620077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504825</xdr:colOff>
      <xdr:row>120</xdr:row>
      <xdr:rowOff>0</xdr:rowOff>
    </xdr:from>
    <xdr:to>
      <xdr:col>12</xdr:col>
      <xdr:colOff>590550</xdr:colOff>
      <xdr:row>139</xdr:row>
      <xdr:rowOff>142875</xdr:rowOff>
    </xdr:to>
    <xdr:graphicFrame>
      <xdr:nvGraphicFramePr>
        <xdr:cNvPr id="4" name="Chart 4"/>
        <xdr:cNvGraphicFramePr/>
      </xdr:nvGraphicFramePr>
      <xdr:xfrm>
        <a:off x="1504950" y="21688425"/>
        <a:ext cx="508635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504825</xdr:colOff>
      <xdr:row>158</xdr:row>
      <xdr:rowOff>0</xdr:rowOff>
    </xdr:from>
    <xdr:to>
      <xdr:col>12</xdr:col>
      <xdr:colOff>590550</xdr:colOff>
      <xdr:row>177</xdr:row>
      <xdr:rowOff>142875</xdr:rowOff>
    </xdr:to>
    <xdr:graphicFrame>
      <xdr:nvGraphicFramePr>
        <xdr:cNvPr id="5" name="Chart 5"/>
        <xdr:cNvGraphicFramePr/>
      </xdr:nvGraphicFramePr>
      <xdr:xfrm>
        <a:off x="1504950" y="28670250"/>
        <a:ext cx="5086350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13</xdr:row>
      <xdr:rowOff>190500</xdr:rowOff>
    </xdr:from>
    <xdr:to>
      <xdr:col>13</xdr:col>
      <xdr:colOff>542925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1000125" y="2324100"/>
        <a:ext cx="61531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46</xdr:row>
      <xdr:rowOff>104775</xdr:rowOff>
    </xdr:from>
    <xdr:to>
      <xdr:col>14</xdr:col>
      <xdr:colOff>38100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1000125" y="8239125"/>
        <a:ext cx="62579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82</xdr:row>
      <xdr:rowOff>19050</xdr:rowOff>
    </xdr:from>
    <xdr:to>
      <xdr:col>14</xdr:col>
      <xdr:colOff>0</xdr:colOff>
      <xdr:row>106</xdr:row>
      <xdr:rowOff>38100</xdr:rowOff>
    </xdr:to>
    <xdr:graphicFrame>
      <xdr:nvGraphicFramePr>
        <xdr:cNvPr id="3" name="Chart 3"/>
        <xdr:cNvGraphicFramePr/>
      </xdr:nvGraphicFramePr>
      <xdr:xfrm>
        <a:off x="1019175" y="14668500"/>
        <a:ext cx="620077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504825</xdr:colOff>
      <xdr:row>114</xdr:row>
      <xdr:rowOff>0</xdr:rowOff>
    </xdr:from>
    <xdr:to>
      <xdr:col>12</xdr:col>
      <xdr:colOff>590550</xdr:colOff>
      <xdr:row>133</xdr:row>
      <xdr:rowOff>142875</xdr:rowOff>
    </xdr:to>
    <xdr:graphicFrame>
      <xdr:nvGraphicFramePr>
        <xdr:cNvPr id="4" name="Chart 4"/>
        <xdr:cNvGraphicFramePr/>
      </xdr:nvGraphicFramePr>
      <xdr:xfrm>
        <a:off x="1504950" y="20545425"/>
        <a:ext cx="508635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504825</xdr:colOff>
      <xdr:row>150</xdr:row>
      <xdr:rowOff>0</xdr:rowOff>
    </xdr:from>
    <xdr:to>
      <xdr:col>12</xdr:col>
      <xdr:colOff>590550</xdr:colOff>
      <xdr:row>169</xdr:row>
      <xdr:rowOff>142875</xdr:rowOff>
    </xdr:to>
    <xdr:graphicFrame>
      <xdr:nvGraphicFramePr>
        <xdr:cNvPr id="5" name="Chart 5"/>
        <xdr:cNvGraphicFramePr/>
      </xdr:nvGraphicFramePr>
      <xdr:xfrm>
        <a:off x="1504950" y="27146250"/>
        <a:ext cx="5086350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1">
      <selection activeCell="S78" sqref="S78"/>
    </sheetView>
  </sheetViews>
  <sheetFormatPr defaultColWidth="9.140625" defaultRowHeight="15"/>
  <cols>
    <col min="1" max="1" width="4.7109375" style="2" customWidth="1"/>
    <col min="2" max="2" width="5.7109375" style="14" customWidth="1"/>
    <col min="3" max="3" width="34.140625" style="2" bestFit="1" customWidth="1"/>
    <col min="4" max="4" width="5.421875" style="3" bestFit="1" customWidth="1"/>
    <col min="5" max="5" width="5.57421875" style="3" bestFit="1" customWidth="1"/>
    <col min="6" max="6" width="6.00390625" style="3" bestFit="1" customWidth="1"/>
    <col min="7" max="7" width="3.7109375" style="2" customWidth="1"/>
    <col min="8" max="8" width="5.421875" style="3" bestFit="1" customWidth="1"/>
    <col min="9" max="9" width="5.57421875" style="3" bestFit="1" customWidth="1"/>
    <col min="10" max="10" width="6.00390625" style="3" bestFit="1" customWidth="1"/>
    <col min="11" max="11" width="3.7109375" style="2" customWidth="1"/>
    <col min="12" max="12" width="5.421875" style="2" bestFit="1" customWidth="1"/>
    <col min="13" max="13" width="5.57421875" style="2" bestFit="1" customWidth="1"/>
    <col min="14" max="14" width="6.00390625" style="2" bestFit="1" customWidth="1"/>
    <col min="15" max="15" width="3.7109375" style="2" customWidth="1"/>
    <col min="16" max="16" width="5.421875" style="3" bestFit="1" customWidth="1"/>
    <col min="17" max="17" width="5.57421875" style="3" bestFit="1" customWidth="1"/>
    <col min="18" max="18" width="6.00390625" style="3" bestFit="1" customWidth="1"/>
    <col min="19" max="19" width="9.140625" style="2" customWidth="1"/>
    <col min="20" max="16384" width="9.140625" style="39" customWidth="1"/>
  </cols>
  <sheetData>
    <row r="1" spans="1:15" ht="12.75">
      <c r="A1" s="1" t="s">
        <v>82</v>
      </c>
      <c r="B1" s="36"/>
      <c r="C1" s="37"/>
      <c r="D1" s="37"/>
      <c r="E1" s="37"/>
      <c r="F1" s="38"/>
      <c r="G1" s="39"/>
      <c r="H1" s="37"/>
      <c r="I1" s="37"/>
      <c r="J1" s="38"/>
      <c r="K1" s="39"/>
      <c r="O1" s="39"/>
    </row>
    <row r="2" spans="1:15" ht="12.75">
      <c r="A2" s="1" t="s">
        <v>86</v>
      </c>
      <c r="B2" s="36"/>
      <c r="C2" s="37"/>
      <c r="D2" s="37"/>
      <c r="E2" s="37"/>
      <c r="F2" s="38"/>
      <c r="G2" s="39"/>
      <c r="H2" s="37"/>
      <c r="I2" s="37"/>
      <c r="J2" s="38"/>
      <c r="K2" s="39"/>
      <c r="L2" s="4"/>
      <c r="M2" s="4"/>
      <c r="N2" s="4"/>
      <c r="O2" s="39"/>
    </row>
    <row r="3" spans="1:15" ht="13.5" thickBot="1">
      <c r="A3" s="1"/>
      <c r="B3" s="36"/>
      <c r="C3" s="37"/>
      <c r="D3" s="37"/>
      <c r="E3" s="37"/>
      <c r="F3" s="38"/>
      <c r="G3" s="39"/>
      <c r="H3" s="37"/>
      <c r="I3" s="37"/>
      <c r="J3" s="38"/>
      <c r="K3" s="39"/>
      <c r="L3" s="4"/>
      <c r="M3" s="4"/>
      <c r="N3" s="4"/>
      <c r="O3" s="39"/>
    </row>
    <row r="4" spans="2:18" ht="12.75">
      <c r="B4" s="26"/>
      <c r="C4" s="26"/>
      <c r="D4" s="53" t="s">
        <v>81</v>
      </c>
      <c r="E4" s="53"/>
      <c r="F4" s="53"/>
      <c r="G4" s="26"/>
      <c r="H4" s="53" t="s">
        <v>58</v>
      </c>
      <c r="I4" s="53"/>
      <c r="J4" s="53"/>
      <c r="K4" s="26"/>
      <c r="L4" s="53" t="s">
        <v>59</v>
      </c>
      <c r="M4" s="53"/>
      <c r="N4" s="53"/>
      <c r="O4" s="26"/>
      <c r="P4" s="53" t="s">
        <v>60</v>
      </c>
      <c r="Q4" s="53"/>
      <c r="R4" s="53"/>
    </row>
    <row r="5" spans="1:19" ht="13.5" thickBot="1">
      <c r="A5" s="4"/>
      <c r="B5" s="5"/>
      <c r="C5" s="6" t="s">
        <v>0</v>
      </c>
      <c r="D5" s="5" t="s">
        <v>61</v>
      </c>
      <c r="E5" s="5" t="s">
        <v>62</v>
      </c>
      <c r="F5" s="5" t="s">
        <v>1</v>
      </c>
      <c r="G5" s="5"/>
      <c r="H5" s="5" t="s">
        <v>61</v>
      </c>
      <c r="I5" s="5" t="s">
        <v>62</v>
      </c>
      <c r="J5" s="5" t="s">
        <v>1</v>
      </c>
      <c r="K5" s="5"/>
      <c r="L5" s="5" t="s">
        <v>61</v>
      </c>
      <c r="M5" s="5" t="s">
        <v>62</v>
      </c>
      <c r="N5" s="5" t="s">
        <v>1</v>
      </c>
      <c r="O5" s="5"/>
      <c r="P5" s="5" t="s">
        <v>61</v>
      </c>
      <c r="Q5" s="5" t="s">
        <v>62</v>
      </c>
      <c r="R5" s="5" t="s">
        <v>1</v>
      </c>
      <c r="S5" s="4"/>
    </row>
    <row r="6" spans="2:18" ht="12.75">
      <c r="B6" s="7">
        <v>102</v>
      </c>
      <c r="C6" s="8" t="s">
        <v>2</v>
      </c>
      <c r="D6" s="25">
        <v>18</v>
      </c>
      <c r="E6" s="25">
        <v>16</v>
      </c>
      <c r="F6" s="25">
        <f>SUM(D6:E6)</f>
        <v>34</v>
      </c>
      <c r="G6" s="8"/>
      <c r="H6" s="25">
        <v>22</v>
      </c>
      <c r="I6" s="25">
        <v>23</v>
      </c>
      <c r="J6" s="25">
        <f>SUM(H6:I6)</f>
        <v>45</v>
      </c>
      <c r="K6" s="8"/>
      <c r="L6" s="25">
        <v>22</v>
      </c>
      <c r="M6" s="25">
        <v>23</v>
      </c>
      <c r="N6" s="25">
        <f>SUM(L6:M6)</f>
        <v>45</v>
      </c>
      <c r="O6" s="8"/>
      <c r="P6" s="8">
        <v>19</v>
      </c>
      <c r="Q6" s="8">
        <v>21</v>
      </c>
      <c r="R6" s="8">
        <f>SUM(P6:Q6)</f>
        <v>40</v>
      </c>
    </row>
    <row r="7" spans="1:18" ht="12.75">
      <c r="A7" s="9"/>
      <c r="B7" s="10">
        <v>103</v>
      </c>
      <c r="C7" s="11" t="s">
        <v>3</v>
      </c>
      <c r="D7" s="25">
        <v>15</v>
      </c>
      <c r="E7" s="25">
        <v>30</v>
      </c>
      <c r="F7" s="25">
        <f aca="true" t="shared" si="0" ref="F7:F17">SUM(D7:E7)</f>
        <v>45</v>
      </c>
      <c r="G7" s="11"/>
      <c r="H7" s="25">
        <v>16</v>
      </c>
      <c r="I7" s="25">
        <v>21</v>
      </c>
      <c r="J7" s="25">
        <f aca="true" t="shared" si="1" ref="J7:J17">SUM(H7:I7)</f>
        <v>37</v>
      </c>
      <c r="K7" s="11"/>
      <c r="L7" s="25">
        <v>16</v>
      </c>
      <c r="M7" s="25">
        <v>21</v>
      </c>
      <c r="N7" s="25">
        <f aca="true" t="shared" si="2" ref="N7:N17">SUM(L7:M7)</f>
        <v>37</v>
      </c>
      <c r="O7" s="11"/>
      <c r="P7" s="11">
        <v>16</v>
      </c>
      <c r="Q7" s="11">
        <v>20</v>
      </c>
      <c r="R7" s="11">
        <f aca="true" t="shared" si="3" ref="R7:R17">SUM(P7:Q7)</f>
        <v>36</v>
      </c>
    </row>
    <row r="8" spans="1:18" ht="12.75">
      <c r="A8" s="9"/>
      <c r="B8" s="10">
        <v>104</v>
      </c>
      <c r="C8" s="11" t="s">
        <v>4</v>
      </c>
      <c r="D8" s="25">
        <v>2</v>
      </c>
      <c r="E8" s="25">
        <v>4</v>
      </c>
      <c r="F8" s="25">
        <f t="shared" si="0"/>
        <v>6</v>
      </c>
      <c r="G8" s="11"/>
      <c r="H8" s="25">
        <v>4</v>
      </c>
      <c r="I8" s="25">
        <v>6</v>
      </c>
      <c r="J8" s="25">
        <f t="shared" si="1"/>
        <v>10</v>
      </c>
      <c r="K8" s="11"/>
      <c r="L8" s="25">
        <v>4</v>
      </c>
      <c r="M8" s="25">
        <v>6</v>
      </c>
      <c r="N8" s="25">
        <f t="shared" si="2"/>
        <v>10</v>
      </c>
      <c r="O8" s="11"/>
      <c r="P8" s="11">
        <v>4</v>
      </c>
      <c r="Q8" s="11">
        <v>6</v>
      </c>
      <c r="R8" s="11">
        <f t="shared" si="3"/>
        <v>10</v>
      </c>
    </row>
    <row r="9" spans="1:18" ht="12.75">
      <c r="A9" s="9"/>
      <c r="B9" s="10">
        <v>105</v>
      </c>
      <c r="C9" s="11" t="s">
        <v>5</v>
      </c>
      <c r="D9" s="25">
        <v>2</v>
      </c>
      <c r="E9" s="25">
        <v>6</v>
      </c>
      <c r="F9" s="25">
        <f t="shared" si="0"/>
        <v>8</v>
      </c>
      <c r="G9" s="11"/>
      <c r="H9" s="25">
        <v>3</v>
      </c>
      <c r="I9" s="25">
        <v>7</v>
      </c>
      <c r="J9" s="25">
        <f t="shared" si="1"/>
        <v>10</v>
      </c>
      <c r="K9" s="11"/>
      <c r="L9" s="25">
        <v>3</v>
      </c>
      <c r="M9" s="25">
        <v>7</v>
      </c>
      <c r="N9" s="25">
        <f t="shared" si="2"/>
        <v>10</v>
      </c>
      <c r="O9" s="11"/>
      <c r="P9" s="11">
        <v>3</v>
      </c>
      <c r="Q9" s="11">
        <v>7</v>
      </c>
      <c r="R9" s="11">
        <f t="shared" si="3"/>
        <v>10</v>
      </c>
    </row>
    <row r="10" spans="1:18" ht="12.75">
      <c r="A10" s="9"/>
      <c r="B10" s="10">
        <v>106</v>
      </c>
      <c r="C10" s="11" t="s">
        <v>6</v>
      </c>
      <c r="D10" s="25">
        <v>3</v>
      </c>
      <c r="E10" s="25">
        <v>5</v>
      </c>
      <c r="F10" s="25">
        <f t="shared" si="0"/>
        <v>8</v>
      </c>
      <c r="G10" s="11"/>
      <c r="H10" s="25">
        <v>5</v>
      </c>
      <c r="I10" s="25">
        <v>4</v>
      </c>
      <c r="J10" s="25">
        <f t="shared" si="1"/>
        <v>9</v>
      </c>
      <c r="K10" s="11"/>
      <c r="L10" s="25">
        <v>5</v>
      </c>
      <c r="M10" s="25">
        <v>4</v>
      </c>
      <c r="N10" s="25">
        <f t="shared" si="2"/>
        <v>9</v>
      </c>
      <c r="O10" s="11"/>
      <c r="P10" s="11">
        <v>5</v>
      </c>
      <c r="Q10" s="11">
        <v>4</v>
      </c>
      <c r="R10" s="11">
        <f t="shared" si="3"/>
        <v>9</v>
      </c>
    </row>
    <row r="11" spans="1:18" ht="12.75">
      <c r="A11" s="9"/>
      <c r="B11" s="10">
        <v>107</v>
      </c>
      <c r="C11" s="11" t="s">
        <v>7</v>
      </c>
      <c r="D11" s="25">
        <v>8</v>
      </c>
      <c r="E11" s="25">
        <v>11</v>
      </c>
      <c r="F11" s="25">
        <f t="shared" si="0"/>
        <v>19</v>
      </c>
      <c r="G11" s="11"/>
      <c r="H11" s="25">
        <v>8</v>
      </c>
      <c r="I11" s="25">
        <v>9</v>
      </c>
      <c r="J11" s="25">
        <f t="shared" si="1"/>
        <v>17</v>
      </c>
      <c r="K11" s="11"/>
      <c r="L11" s="25">
        <v>8</v>
      </c>
      <c r="M11" s="25">
        <v>9</v>
      </c>
      <c r="N11" s="25">
        <f t="shared" si="2"/>
        <v>17</v>
      </c>
      <c r="O11" s="11"/>
      <c r="P11" s="11">
        <v>8</v>
      </c>
      <c r="Q11" s="11">
        <v>8</v>
      </c>
      <c r="R11" s="11">
        <f t="shared" si="3"/>
        <v>16</v>
      </c>
    </row>
    <row r="12" spans="1:18" ht="12.75">
      <c r="A12" s="9"/>
      <c r="B12" s="10">
        <v>108</v>
      </c>
      <c r="C12" s="11" t="s">
        <v>8</v>
      </c>
      <c r="D12" s="25">
        <v>40</v>
      </c>
      <c r="E12" s="25">
        <v>24</v>
      </c>
      <c r="F12" s="25">
        <f t="shared" si="0"/>
        <v>64</v>
      </c>
      <c r="G12" s="11"/>
      <c r="H12" s="27">
        <v>22</v>
      </c>
      <c r="I12" s="27">
        <v>18</v>
      </c>
      <c r="J12" s="27">
        <f t="shared" si="1"/>
        <v>40</v>
      </c>
      <c r="K12" s="11"/>
      <c r="L12" s="27">
        <v>22</v>
      </c>
      <c r="M12" s="27">
        <v>18</v>
      </c>
      <c r="N12" s="27">
        <f t="shared" si="2"/>
        <v>40</v>
      </c>
      <c r="O12" s="11"/>
      <c r="P12" s="11">
        <v>20</v>
      </c>
      <c r="Q12" s="11">
        <v>17</v>
      </c>
      <c r="R12" s="11">
        <f t="shared" si="3"/>
        <v>37</v>
      </c>
    </row>
    <row r="13" spans="1:18" ht="12.75">
      <c r="A13" s="9"/>
      <c r="B13" s="10">
        <v>109</v>
      </c>
      <c r="C13" s="11" t="s">
        <v>9</v>
      </c>
      <c r="D13" s="25">
        <v>4</v>
      </c>
      <c r="E13" s="25">
        <v>7</v>
      </c>
      <c r="F13" s="25">
        <f t="shared" si="0"/>
        <v>11</v>
      </c>
      <c r="G13" s="11"/>
      <c r="H13" s="25">
        <v>10</v>
      </c>
      <c r="I13" s="25">
        <v>19</v>
      </c>
      <c r="J13" s="25">
        <f t="shared" si="1"/>
        <v>29</v>
      </c>
      <c r="K13" s="11"/>
      <c r="L13" s="25">
        <v>10</v>
      </c>
      <c r="M13" s="25">
        <v>19</v>
      </c>
      <c r="N13" s="25">
        <f t="shared" si="2"/>
        <v>29</v>
      </c>
      <c r="O13" s="11"/>
      <c r="P13" s="11">
        <v>10</v>
      </c>
      <c r="Q13" s="11">
        <v>18</v>
      </c>
      <c r="R13" s="11">
        <f t="shared" si="3"/>
        <v>28</v>
      </c>
    </row>
    <row r="14" spans="1:18" ht="12.75">
      <c r="A14" s="9"/>
      <c r="B14" s="10">
        <v>110</v>
      </c>
      <c r="C14" s="11" t="s">
        <v>10</v>
      </c>
      <c r="D14" s="25">
        <v>47</v>
      </c>
      <c r="E14" s="25">
        <v>25</v>
      </c>
      <c r="F14" s="25">
        <f t="shared" si="0"/>
        <v>72</v>
      </c>
      <c r="G14" s="11"/>
      <c r="H14" s="25">
        <v>15</v>
      </c>
      <c r="I14" s="25">
        <v>13</v>
      </c>
      <c r="J14" s="25">
        <f t="shared" si="1"/>
        <v>28</v>
      </c>
      <c r="K14" s="11"/>
      <c r="L14" s="25">
        <v>15</v>
      </c>
      <c r="M14" s="25">
        <v>13</v>
      </c>
      <c r="N14" s="25">
        <f t="shared" si="2"/>
        <v>28</v>
      </c>
      <c r="O14" s="11"/>
      <c r="P14" s="11">
        <v>15</v>
      </c>
      <c r="Q14" s="11">
        <v>12</v>
      </c>
      <c r="R14" s="11">
        <f t="shared" si="3"/>
        <v>27</v>
      </c>
    </row>
    <row r="15" spans="1:18" ht="12.75">
      <c r="A15" s="9"/>
      <c r="B15" s="10">
        <v>112</v>
      </c>
      <c r="C15" s="11" t="s">
        <v>11</v>
      </c>
      <c r="D15" s="25">
        <v>1</v>
      </c>
      <c r="E15" s="25">
        <v>0</v>
      </c>
      <c r="F15" s="25">
        <f t="shared" si="0"/>
        <v>1</v>
      </c>
      <c r="G15" s="11"/>
      <c r="H15" s="25">
        <v>6</v>
      </c>
      <c r="I15" s="25">
        <v>6</v>
      </c>
      <c r="J15" s="25">
        <f t="shared" si="1"/>
        <v>12</v>
      </c>
      <c r="K15" s="11"/>
      <c r="L15" s="25">
        <v>6</v>
      </c>
      <c r="M15" s="25">
        <v>6</v>
      </c>
      <c r="N15" s="25">
        <f t="shared" si="2"/>
        <v>12</v>
      </c>
      <c r="O15" s="11"/>
      <c r="P15" s="11">
        <v>4</v>
      </c>
      <c r="Q15" s="11">
        <v>6</v>
      </c>
      <c r="R15" s="11">
        <f t="shared" si="3"/>
        <v>10</v>
      </c>
    </row>
    <row r="16" spans="1:18" ht="12.75">
      <c r="A16" s="9"/>
      <c r="B16" s="10">
        <v>113</v>
      </c>
      <c r="C16" s="11" t="s">
        <v>12</v>
      </c>
      <c r="D16" s="25">
        <v>1</v>
      </c>
      <c r="E16" s="25">
        <v>4</v>
      </c>
      <c r="F16" s="25">
        <f t="shared" si="0"/>
        <v>5</v>
      </c>
      <c r="G16" s="11"/>
      <c r="H16" s="25">
        <v>2</v>
      </c>
      <c r="I16" s="25">
        <v>5</v>
      </c>
      <c r="J16" s="25">
        <f t="shared" si="1"/>
        <v>7</v>
      </c>
      <c r="K16" s="11"/>
      <c r="L16" s="25">
        <v>2</v>
      </c>
      <c r="M16" s="25">
        <v>5</v>
      </c>
      <c r="N16" s="25">
        <f t="shared" si="2"/>
        <v>7</v>
      </c>
      <c r="O16" s="11"/>
      <c r="P16" s="11">
        <v>1</v>
      </c>
      <c r="Q16" s="11">
        <v>5</v>
      </c>
      <c r="R16" s="11">
        <f t="shared" si="3"/>
        <v>6</v>
      </c>
    </row>
    <row r="17" spans="1:18" ht="12.75">
      <c r="A17" s="9"/>
      <c r="B17" s="10">
        <v>114</v>
      </c>
      <c r="C17" s="11" t="s">
        <v>13</v>
      </c>
      <c r="D17" s="25">
        <v>2</v>
      </c>
      <c r="E17" s="25">
        <v>1</v>
      </c>
      <c r="F17" s="25">
        <f t="shared" si="0"/>
        <v>3</v>
      </c>
      <c r="G17" s="11"/>
      <c r="H17" s="25">
        <v>6</v>
      </c>
      <c r="I17" s="25">
        <v>1</v>
      </c>
      <c r="J17" s="25">
        <f t="shared" si="1"/>
        <v>7</v>
      </c>
      <c r="K17" s="11"/>
      <c r="L17" s="25">
        <v>6</v>
      </c>
      <c r="M17" s="25">
        <v>1</v>
      </c>
      <c r="N17" s="25">
        <f t="shared" si="2"/>
        <v>7</v>
      </c>
      <c r="O17" s="11"/>
      <c r="P17" s="11">
        <v>4</v>
      </c>
      <c r="Q17" s="11">
        <v>1</v>
      </c>
      <c r="R17" s="11">
        <f t="shared" si="3"/>
        <v>5</v>
      </c>
    </row>
    <row r="18" spans="1:19" ht="13.5" thickBot="1">
      <c r="A18" s="4"/>
      <c r="B18" s="12"/>
      <c r="C18" s="13" t="s">
        <v>14</v>
      </c>
      <c r="D18" s="13">
        <f>SUM(D6:D17)</f>
        <v>143</v>
      </c>
      <c r="E18" s="13">
        <f>SUM(E6:E17)</f>
        <v>133</v>
      </c>
      <c r="F18" s="13">
        <f>SUM(F6:F17)</f>
        <v>276</v>
      </c>
      <c r="G18" s="13"/>
      <c r="H18" s="13">
        <f>SUM(H6:H17)</f>
        <v>119</v>
      </c>
      <c r="I18" s="13">
        <f>SUM(I6:I17)</f>
        <v>132</v>
      </c>
      <c r="J18" s="13">
        <f>SUM(J6:J17)</f>
        <v>251</v>
      </c>
      <c r="K18" s="13"/>
      <c r="L18" s="13">
        <f>SUM(L6:L17)</f>
        <v>119</v>
      </c>
      <c r="M18" s="13">
        <f>SUM(M6:M17)</f>
        <v>132</v>
      </c>
      <c r="N18" s="13">
        <f>SUM(N6:N17)</f>
        <v>251</v>
      </c>
      <c r="O18" s="13"/>
      <c r="P18" s="13">
        <f>SUM(P6:P17)</f>
        <v>109</v>
      </c>
      <c r="Q18" s="13">
        <f>SUM(Q6:Q17)</f>
        <v>125</v>
      </c>
      <c r="R18" s="13">
        <f>SUM(R6:R17)</f>
        <v>234</v>
      </c>
      <c r="S18" s="4"/>
    </row>
    <row r="19" spans="1:19" ht="13.5" thickBot="1">
      <c r="A19" s="4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"/>
    </row>
    <row r="20" spans="2:18" ht="12.75">
      <c r="B20" s="26"/>
      <c r="C20" s="26"/>
      <c r="D20" s="53" t="s">
        <v>81</v>
      </c>
      <c r="E20" s="53"/>
      <c r="F20" s="53"/>
      <c r="G20" s="26"/>
      <c r="H20" s="53" t="s">
        <v>58</v>
      </c>
      <c r="I20" s="53"/>
      <c r="J20" s="53"/>
      <c r="K20" s="26"/>
      <c r="L20" s="53" t="s">
        <v>59</v>
      </c>
      <c r="M20" s="53"/>
      <c r="N20" s="53"/>
      <c r="O20" s="26"/>
      <c r="P20" s="53" t="s">
        <v>60</v>
      </c>
      <c r="Q20" s="53"/>
      <c r="R20" s="53"/>
    </row>
    <row r="21" spans="1:18" ht="13.5" thickBot="1">
      <c r="A21" s="4"/>
      <c r="B21" s="5"/>
      <c r="C21" s="6" t="s">
        <v>0</v>
      </c>
      <c r="D21" s="5" t="s">
        <v>61</v>
      </c>
      <c r="E21" s="5" t="s">
        <v>62</v>
      </c>
      <c r="F21" s="5" t="s">
        <v>1</v>
      </c>
      <c r="G21" s="5"/>
      <c r="H21" s="5" t="s">
        <v>61</v>
      </c>
      <c r="I21" s="5" t="s">
        <v>62</v>
      </c>
      <c r="J21" s="5" t="s">
        <v>1</v>
      </c>
      <c r="K21" s="5"/>
      <c r="L21" s="5" t="s">
        <v>61</v>
      </c>
      <c r="M21" s="5" t="s">
        <v>62</v>
      </c>
      <c r="N21" s="5" t="s">
        <v>1</v>
      </c>
      <c r="O21" s="5"/>
      <c r="P21" s="5" t="s">
        <v>61</v>
      </c>
      <c r="Q21" s="5" t="s">
        <v>62</v>
      </c>
      <c r="R21" s="5" t="s">
        <v>1</v>
      </c>
    </row>
    <row r="22" spans="2:18" ht="12.75">
      <c r="B22" s="14">
        <v>302</v>
      </c>
      <c r="C22" s="2" t="s">
        <v>50</v>
      </c>
      <c r="D22" s="25">
        <v>36</v>
      </c>
      <c r="E22" s="25">
        <v>37</v>
      </c>
      <c r="F22" s="25">
        <f>SUM(D22:E22)</f>
        <v>73</v>
      </c>
      <c r="H22" s="25">
        <v>17</v>
      </c>
      <c r="I22" s="25">
        <v>28</v>
      </c>
      <c r="J22" s="25">
        <f>SUM(H22:I22)</f>
        <v>45</v>
      </c>
      <c r="L22" s="25">
        <v>17</v>
      </c>
      <c r="M22" s="25">
        <v>28</v>
      </c>
      <c r="N22" s="25">
        <f>SUM(L22:M22)</f>
        <v>45</v>
      </c>
      <c r="O22" s="4"/>
      <c r="P22" s="3">
        <v>16</v>
      </c>
      <c r="Q22" s="3">
        <v>28</v>
      </c>
      <c r="R22" s="3">
        <f>SUM(P22:Q22)</f>
        <v>44</v>
      </c>
    </row>
    <row r="23" spans="2:18" ht="12.75">
      <c r="B23" s="14">
        <v>304</v>
      </c>
      <c r="C23" s="2" t="s">
        <v>51</v>
      </c>
      <c r="D23" s="25">
        <v>14</v>
      </c>
      <c r="E23" s="25">
        <v>10</v>
      </c>
      <c r="F23" s="25">
        <f aca="true" t="shared" si="4" ref="F23:F28">SUM(D23:E23)</f>
        <v>24</v>
      </c>
      <c r="H23" s="25">
        <v>5</v>
      </c>
      <c r="I23" s="25">
        <v>3</v>
      </c>
      <c r="J23" s="25">
        <f aca="true" t="shared" si="5" ref="J23:J28">SUM(H23:I23)</f>
        <v>8</v>
      </c>
      <c r="L23" s="25">
        <v>5</v>
      </c>
      <c r="M23" s="25">
        <v>3</v>
      </c>
      <c r="N23" s="25">
        <f aca="true" t="shared" si="6" ref="N23:N28">SUM(L23:M23)</f>
        <v>8</v>
      </c>
      <c r="P23" s="3">
        <v>4</v>
      </c>
      <c r="Q23" s="3">
        <v>3</v>
      </c>
      <c r="R23" s="3">
        <f aca="true" t="shared" si="7" ref="R23:R28">SUM(P23:Q23)</f>
        <v>7</v>
      </c>
    </row>
    <row r="24" spans="2:18" ht="12.75">
      <c r="B24" s="14">
        <v>308</v>
      </c>
      <c r="C24" s="2" t="s">
        <v>52</v>
      </c>
      <c r="D24" s="25">
        <v>3</v>
      </c>
      <c r="E24" s="27">
        <v>17</v>
      </c>
      <c r="F24" s="25">
        <f t="shared" si="4"/>
        <v>20</v>
      </c>
      <c r="H24" s="25">
        <v>3</v>
      </c>
      <c r="I24" s="25">
        <v>19</v>
      </c>
      <c r="J24" s="25">
        <f t="shared" si="5"/>
        <v>22</v>
      </c>
      <c r="L24" s="25">
        <v>3</v>
      </c>
      <c r="M24" s="25">
        <v>19</v>
      </c>
      <c r="N24" s="25">
        <f t="shared" si="6"/>
        <v>22</v>
      </c>
      <c r="P24" s="3">
        <v>3</v>
      </c>
      <c r="Q24" s="3">
        <v>19</v>
      </c>
      <c r="R24" s="3">
        <f t="shared" si="7"/>
        <v>22</v>
      </c>
    </row>
    <row r="25" spans="2:18" ht="12.75">
      <c r="B25" s="14">
        <v>309</v>
      </c>
      <c r="C25" s="2" t="s">
        <v>53</v>
      </c>
      <c r="D25" s="25">
        <v>17</v>
      </c>
      <c r="E25" s="25">
        <v>14</v>
      </c>
      <c r="F25" s="25">
        <f t="shared" si="4"/>
        <v>31</v>
      </c>
      <c r="H25" s="25">
        <v>10</v>
      </c>
      <c r="I25" s="25">
        <v>14</v>
      </c>
      <c r="J25" s="25">
        <f t="shared" si="5"/>
        <v>24</v>
      </c>
      <c r="L25" s="25">
        <v>10</v>
      </c>
      <c r="M25" s="25">
        <v>14</v>
      </c>
      <c r="N25" s="25">
        <f t="shared" si="6"/>
        <v>24</v>
      </c>
      <c r="P25" s="3">
        <v>10</v>
      </c>
      <c r="Q25" s="3">
        <v>13</v>
      </c>
      <c r="R25" s="3">
        <f t="shared" si="7"/>
        <v>23</v>
      </c>
    </row>
    <row r="26" spans="2:18" ht="12.75">
      <c r="B26" s="14">
        <v>311</v>
      </c>
      <c r="C26" s="2" t="s">
        <v>54</v>
      </c>
      <c r="D26" s="25">
        <v>49</v>
      </c>
      <c r="E26" s="25">
        <v>21</v>
      </c>
      <c r="F26" s="25">
        <f t="shared" si="4"/>
        <v>70</v>
      </c>
      <c r="H26" s="25">
        <v>20</v>
      </c>
      <c r="I26" s="25">
        <v>7</v>
      </c>
      <c r="J26" s="25">
        <f t="shared" si="5"/>
        <v>27</v>
      </c>
      <c r="L26" s="25">
        <v>20</v>
      </c>
      <c r="M26" s="25">
        <v>7</v>
      </c>
      <c r="N26" s="25">
        <f t="shared" si="6"/>
        <v>27</v>
      </c>
      <c r="P26" s="3">
        <v>18</v>
      </c>
      <c r="Q26" s="3">
        <v>6</v>
      </c>
      <c r="R26" s="3">
        <f t="shared" si="7"/>
        <v>24</v>
      </c>
    </row>
    <row r="27" spans="2:18" ht="12.75">
      <c r="B27" s="14">
        <v>313</v>
      </c>
      <c r="C27" s="2" t="s">
        <v>55</v>
      </c>
      <c r="D27" s="25">
        <v>4</v>
      </c>
      <c r="E27" s="25">
        <v>4</v>
      </c>
      <c r="F27" s="25">
        <f t="shared" si="4"/>
        <v>8</v>
      </c>
      <c r="H27" s="25">
        <v>5</v>
      </c>
      <c r="I27" s="25">
        <v>6</v>
      </c>
      <c r="J27" s="25">
        <f t="shared" si="5"/>
        <v>11</v>
      </c>
      <c r="L27" s="25">
        <v>5</v>
      </c>
      <c r="M27" s="25">
        <v>6</v>
      </c>
      <c r="N27" s="25">
        <f t="shared" si="6"/>
        <v>11</v>
      </c>
      <c r="P27" s="3">
        <v>5</v>
      </c>
      <c r="Q27" s="3">
        <v>6</v>
      </c>
      <c r="R27" s="3">
        <f t="shared" si="7"/>
        <v>11</v>
      </c>
    </row>
    <row r="28" spans="2:18" ht="12.75">
      <c r="B28" s="14">
        <v>319</v>
      </c>
      <c r="C28" s="2" t="s">
        <v>56</v>
      </c>
      <c r="D28" s="25">
        <v>17</v>
      </c>
      <c r="E28" s="25">
        <v>11</v>
      </c>
      <c r="F28" s="25">
        <f t="shared" si="4"/>
        <v>28</v>
      </c>
      <c r="H28" s="25">
        <v>15</v>
      </c>
      <c r="I28" s="25">
        <v>8</v>
      </c>
      <c r="J28" s="25">
        <f t="shared" si="5"/>
        <v>23</v>
      </c>
      <c r="L28" s="25">
        <v>15</v>
      </c>
      <c r="M28" s="25">
        <v>8</v>
      </c>
      <c r="N28" s="25">
        <f t="shared" si="6"/>
        <v>23</v>
      </c>
      <c r="P28" s="3">
        <v>15</v>
      </c>
      <c r="Q28" s="3">
        <v>8</v>
      </c>
      <c r="R28" s="3">
        <f t="shared" si="7"/>
        <v>23</v>
      </c>
    </row>
    <row r="29" spans="1:19" ht="13.5" thickBot="1">
      <c r="A29" s="4"/>
      <c r="B29" s="15"/>
      <c r="C29" s="16" t="s">
        <v>57</v>
      </c>
      <c r="D29" s="17">
        <f>SUM(D22:D28)</f>
        <v>140</v>
      </c>
      <c r="E29" s="17">
        <f>SUM(E22:E28)</f>
        <v>114</v>
      </c>
      <c r="F29" s="17">
        <f>SUM(F22:F28)</f>
        <v>254</v>
      </c>
      <c r="G29" s="16"/>
      <c r="H29" s="17">
        <f>SUM(H22:H28)</f>
        <v>75</v>
      </c>
      <c r="I29" s="17">
        <f>SUM(I22:I28)</f>
        <v>85</v>
      </c>
      <c r="J29" s="17">
        <f>SUM(J22:J28)</f>
        <v>160</v>
      </c>
      <c r="K29" s="16"/>
      <c r="L29" s="17">
        <f>SUM(L22:L28)</f>
        <v>75</v>
      </c>
      <c r="M29" s="17">
        <f>SUM(M22:M28)</f>
        <v>85</v>
      </c>
      <c r="N29" s="17">
        <f>SUM(N22:N28)</f>
        <v>160</v>
      </c>
      <c r="O29" s="18"/>
      <c r="P29" s="17">
        <f>SUM(P22:P28)</f>
        <v>71</v>
      </c>
      <c r="Q29" s="17">
        <f>SUM(Q22:Q28)</f>
        <v>83</v>
      </c>
      <c r="R29" s="17">
        <f>SUM(R22:R28)</f>
        <v>154</v>
      </c>
      <c r="S29" s="4"/>
    </row>
    <row r="30" spans="1:19" ht="13.5" thickBot="1">
      <c r="A30" s="4"/>
      <c r="B30" s="42"/>
      <c r="C30" s="43"/>
      <c r="D30" s="44"/>
      <c r="E30" s="44"/>
      <c r="F30" s="44"/>
      <c r="G30" s="43"/>
      <c r="H30" s="44"/>
      <c r="I30" s="44"/>
      <c r="J30" s="44"/>
      <c r="K30" s="43"/>
      <c r="L30" s="44"/>
      <c r="M30" s="44"/>
      <c r="N30" s="44"/>
      <c r="O30" s="9"/>
      <c r="P30" s="44"/>
      <c r="Q30" s="44"/>
      <c r="R30" s="44"/>
      <c r="S30" s="4"/>
    </row>
    <row r="31" spans="2:18" ht="12.75">
      <c r="B31" s="26"/>
      <c r="C31" s="26"/>
      <c r="D31" s="53" t="s">
        <v>81</v>
      </c>
      <c r="E31" s="53"/>
      <c r="F31" s="53"/>
      <c r="G31" s="26"/>
      <c r="H31" s="53" t="s">
        <v>58</v>
      </c>
      <c r="I31" s="53"/>
      <c r="J31" s="53"/>
      <c r="K31" s="26"/>
      <c r="L31" s="53" t="s">
        <v>59</v>
      </c>
      <c r="M31" s="53"/>
      <c r="N31" s="53"/>
      <c r="O31" s="26"/>
      <c r="P31" s="53" t="s">
        <v>60</v>
      </c>
      <c r="Q31" s="53"/>
      <c r="R31" s="53"/>
    </row>
    <row r="32" spans="1:19" ht="13.5" thickBot="1">
      <c r="A32" s="4"/>
      <c r="B32" s="5"/>
      <c r="C32" s="6" t="s">
        <v>0</v>
      </c>
      <c r="D32" s="5" t="s">
        <v>61</v>
      </c>
      <c r="E32" s="5" t="s">
        <v>62</v>
      </c>
      <c r="F32" s="5" t="s">
        <v>1</v>
      </c>
      <c r="G32" s="5"/>
      <c r="H32" s="5" t="s">
        <v>61</v>
      </c>
      <c r="I32" s="5" t="s">
        <v>62</v>
      </c>
      <c r="J32" s="5" t="s">
        <v>1</v>
      </c>
      <c r="K32" s="5"/>
      <c r="L32" s="5" t="s">
        <v>61</v>
      </c>
      <c r="M32" s="5" t="s">
        <v>62</v>
      </c>
      <c r="N32" s="5" t="s">
        <v>1</v>
      </c>
      <c r="O32" s="5"/>
      <c r="P32" s="5" t="s">
        <v>61</v>
      </c>
      <c r="Q32" s="5" t="s">
        <v>62</v>
      </c>
      <c r="R32" s="5" t="s">
        <v>1</v>
      </c>
      <c r="S32" s="4"/>
    </row>
    <row r="33" spans="2:18" ht="12.75">
      <c r="B33" s="14">
        <v>501</v>
      </c>
      <c r="C33" s="2" t="s">
        <v>42</v>
      </c>
      <c r="D33" s="25">
        <v>34</v>
      </c>
      <c r="E33" s="25">
        <v>109</v>
      </c>
      <c r="F33" s="25">
        <f>SUM(D33:E33)</f>
        <v>143</v>
      </c>
      <c r="H33" s="25">
        <v>27</v>
      </c>
      <c r="I33" s="25">
        <v>84</v>
      </c>
      <c r="J33" s="25">
        <f>SUM(H33:I33)</f>
        <v>111</v>
      </c>
      <c r="L33" s="25">
        <v>27</v>
      </c>
      <c r="M33" s="25">
        <v>84</v>
      </c>
      <c r="N33" s="25">
        <f>SUM(L33:M33)</f>
        <v>111</v>
      </c>
      <c r="P33" s="3">
        <v>26</v>
      </c>
      <c r="Q33" s="3">
        <v>77</v>
      </c>
      <c r="R33" s="3">
        <f>SUM(P33:Q33)</f>
        <v>103</v>
      </c>
    </row>
    <row r="34" spans="2:18" ht="12.75">
      <c r="B34" s="14">
        <v>502</v>
      </c>
      <c r="C34" s="2" t="s">
        <v>43</v>
      </c>
      <c r="D34" s="25">
        <v>20</v>
      </c>
      <c r="E34" s="25">
        <v>123</v>
      </c>
      <c r="F34" s="25">
        <f aca="true" t="shared" si="8" ref="F34:F39">SUM(D34:E34)</f>
        <v>143</v>
      </c>
      <c r="H34" s="25">
        <v>10</v>
      </c>
      <c r="I34" s="25">
        <v>83</v>
      </c>
      <c r="J34" s="25">
        <f aca="true" t="shared" si="9" ref="J34:J39">SUM(H34:I34)</f>
        <v>93</v>
      </c>
      <c r="L34" s="25">
        <v>10</v>
      </c>
      <c r="M34" s="25">
        <v>83</v>
      </c>
      <c r="N34" s="25">
        <f aca="true" t="shared" si="10" ref="N34:N39">SUM(L34:M34)</f>
        <v>93</v>
      </c>
      <c r="P34" s="3">
        <v>10</v>
      </c>
      <c r="Q34" s="3">
        <v>75</v>
      </c>
      <c r="R34" s="3">
        <f aca="true" t="shared" si="11" ref="R34:R39">SUM(P34:Q34)</f>
        <v>85</v>
      </c>
    </row>
    <row r="35" spans="2:18" ht="12.75">
      <c r="B35" s="14">
        <v>503</v>
      </c>
      <c r="C35" s="2" t="s">
        <v>44</v>
      </c>
      <c r="D35" s="25">
        <v>44</v>
      </c>
      <c r="E35" s="25">
        <v>55</v>
      </c>
      <c r="F35" s="25">
        <f t="shared" si="8"/>
        <v>99</v>
      </c>
      <c r="H35" s="25">
        <v>28</v>
      </c>
      <c r="I35" s="25">
        <v>42</v>
      </c>
      <c r="J35" s="25">
        <f t="shared" si="9"/>
        <v>70</v>
      </c>
      <c r="L35" s="25">
        <v>28</v>
      </c>
      <c r="M35" s="25">
        <v>42</v>
      </c>
      <c r="N35" s="25">
        <f t="shared" si="10"/>
        <v>70</v>
      </c>
      <c r="P35" s="3">
        <v>27</v>
      </c>
      <c r="Q35" s="3">
        <v>41</v>
      </c>
      <c r="R35" s="3">
        <f t="shared" si="11"/>
        <v>68</v>
      </c>
    </row>
    <row r="36" spans="2:18" ht="12.75">
      <c r="B36" s="14">
        <v>504</v>
      </c>
      <c r="C36" s="2" t="s">
        <v>45</v>
      </c>
      <c r="D36" s="25">
        <v>43</v>
      </c>
      <c r="E36" s="25">
        <v>299</v>
      </c>
      <c r="F36" s="25">
        <f t="shared" si="8"/>
        <v>342</v>
      </c>
      <c r="H36" s="25">
        <v>17</v>
      </c>
      <c r="I36" s="25">
        <v>88</v>
      </c>
      <c r="J36" s="25">
        <f t="shared" si="9"/>
        <v>105</v>
      </c>
      <c r="L36" s="25">
        <v>17</v>
      </c>
      <c r="M36" s="25">
        <v>88</v>
      </c>
      <c r="N36" s="25">
        <f t="shared" si="10"/>
        <v>105</v>
      </c>
      <c r="P36" s="3">
        <v>17</v>
      </c>
      <c r="Q36" s="3">
        <v>83</v>
      </c>
      <c r="R36" s="3">
        <f t="shared" si="11"/>
        <v>100</v>
      </c>
    </row>
    <row r="37" spans="2:18" ht="12.75">
      <c r="B37" s="14">
        <v>505</v>
      </c>
      <c r="C37" s="2" t="s">
        <v>46</v>
      </c>
      <c r="D37" s="25">
        <v>75</v>
      </c>
      <c r="E37" s="25">
        <v>49</v>
      </c>
      <c r="F37" s="25">
        <f t="shared" si="8"/>
        <v>124</v>
      </c>
      <c r="H37" s="25">
        <v>50</v>
      </c>
      <c r="I37" s="25">
        <v>33</v>
      </c>
      <c r="J37" s="25">
        <f t="shared" si="9"/>
        <v>83</v>
      </c>
      <c r="L37" s="25">
        <v>50</v>
      </c>
      <c r="M37" s="25">
        <v>33</v>
      </c>
      <c r="N37" s="25">
        <f t="shared" si="10"/>
        <v>83</v>
      </c>
      <c r="P37" s="3">
        <v>48</v>
      </c>
      <c r="Q37" s="3">
        <v>33</v>
      </c>
      <c r="R37" s="3">
        <f t="shared" si="11"/>
        <v>81</v>
      </c>
    </row>
    <row r="38" spans="2:18" ht="12.75">
      <c r="B38" s="14">
        <v>506</v>
      </c>
      <c r="C38" s="2" t="s">
        <v>47</v>
      </c>
      <c r="D38" s="25">
        <v>6</v>
      </c>
      <c r="E38" s="25">
        <v>30</v>
      </c>
      <c r="F38" s="25">
        <f t="shared" si="8"/>
        <v>36</v>
      </c>
      <c r="H38" s="25">
        <v>18</v>
      </c>
      <c r="I38" s="25">
        <v>55</v>
      </c>
      <c r="J38" s="25">
        <f t="shared" si="9"/>
        <v>73</v>
      </c>
      <c r="L38" s="25">
        <v>18</v>
      </c>
      <c r="M38" s="25">
        <v>55</v>
      </c>
      <c r="N38" s="25">
        <f t="shared" si="10"/>
        <v>73</v>
      </c>
      <c r="P38" s="3">
        <v>18</v>
      </c>
      <c r="Q38" s="3">
        <v>55</v>
      </c>
      <c r="R38" s="3">
        <f t="shared" si="11"/>
        <v>73</v>
      </c>
    </row>
    <row r="39" spans="2:18" ht="12.75">
      <c r="B39" s="14">
        <v>507</v>
      </c>
      <c r="C39" s="2" t="s">
        <v>48</v>
      </c>
      <c r="D39" s="25">
        <v>27</v>
      </c>
      <c r="E39" s="25">
        <v>162</v>
      </c>
      <c r="F39" s="25">
        <f t="shared" si="8"/>
        <v>189</v>
      </c>
      <c r="H39" s="25">
        <v>15</v>
      </c>
      <c r="I39" s="25">
        <v>84</v>
      </c>
      <c r="J39" s="25">
        <f t="shared" si="9"/>
        <v>99</v>
      </c>
      <c r="L39" s="25">
        <v>15</v>
      </c>
      <c r="M39" s="25">
        <v>84</v>
      </c>
      <c r="N39" s="25">
        <f t="shared" si="10"/>
        <v>99</v>
      </c>
      <c r="O39" s="4"/>
      <c r="P39" s="3">
        <v>15</v>
      </c>
      <c r="Q39" s="3">
        <v>79</v>
      </c>
      <c r="R39" s="3">
        <f t="shared" si="11"/>
        <v>94</v>
      </c>
    </row>
    <row r="40" spans="1:19" ht="13.5" thickBot="1">
      <c r="A40" s="4"/>
      <c r="B40" s="15"/>
      <c r="C40" s="16" t="s">
        <v>49</v>
      </c>
      <c r="D40" s="17">
        <f>SUM(D33:D39)</f>
        <v>249</v>
      </c>
      <c r="E40" s="17">
        <f>SUM(E33:E39)</f>
        <v>827</v>
      </c>
      <c r="F40" s="45">
        <f>SUM(F33:F39)</f>
        <v>1076</v>
      </c>
      <c r="G40" s="16"/>
      <c r="H40" s="17">
        <f>SUM(H33:H39)</f>
        <v>165</v>
      </c>
      <c r="I40" s="17">
        <f>SUM(I33:I39)</f>
        <v>469</v>
      </c>
      <c r="J40" s="17">
        <f>SUM(J33:J39)</f>
        <v>634</v>
      </c>
      <c r="K40" s="16"/>
      <c r="L40" s="17">
        <f>SUM(L33:L39)</f>
        <v>165</v>
      </c>
      <c r="M40" s="17">
        <f>SUM(M33:M39)</f>
        <v>469</v>
      </c>
      <c r="N40" s="17">
        <f>SUM(N33:N39)</f>
        <v>634</v>
      </c>
      <c r="O40" s="18"/>
      <c r="P40" s="17">
        <f>SUM(P33:P39)</f>
        <v>161</v>
      </c>
      <c r="Q40" s="17">
        <f>SUM(Q33:Q39)</f>
        <v>443</v>
      </c>
      <c r="R40" s="17">
        <f>SUM(R33:R39)</f>
        <v>604</v>
      </c>
      <c r="S40" s="4"/>
    </row>
    <row r="41" ht="13.5" thickBot="1"/>
    <row r="42" spans="2:18" ht="12.75">
      <c r="B42" s="26"/>
      <c r="C42" s="26"/>
      <c r="D42" s="53" t="s">
        <v>81</v>
      </c>
      <c r="E42" s="53"/>
      <c r="F42" s="53"/>
      <c r="G42" s="26"/>
      <c r="H42" s="53" t="s">
        <v>58</v>
      </c>
      <c r="I42" s="53"/>
      <c r="J42" s="53"/>
      <c r="K42" s="26"/>
      <c r="L42" s="53" t="s">
        <v>59</v>
      </c>
      <c r="M42" s="53"/>
      <c r="N42" s="53"/>
      <c r="O42" s="26"/>
      <c r="P42" s="53" t="s">
        <v>60</v>
      </c>
      <c r="Q42" s="53"/>
      <c r="R42" s="53"/>
    </row>
    <row r="43" spans="1:18" ht="13.5" thickBot="1">
      <c r="A43" s="4"/>
      <c r="B43" s="5"/>
      <c r="C43" s="6" t="s">
        <v>0</v>
      </c>
      <c r="D43" s="5" t="s">
        <v>61</v>
      </c>
      <c r="E43" s="5" t="s">
        <v>62</v>
      </c>
      <c r="F43" s="5" t="s">
        <v>1</v>
      </c>
      <c r="G43" s="5"/>
      <c r="H43" s="5" t="s">
        <v>61</v>
      </c>
      <c r="I43" s="5" t="s">
        <v>62</v>
      </c>
      <c r="J43" s="5" t="s">
        <v>1</v>
      </c>
      <c r="K43" s="5"/>
      <c r="L43" s="5" t="s">
        <v>61</v>
      </c>
      <c r="M43" s="5" t="s">
        <v>62</v>
      </c>
      <c r="N43" s="5" t="s">
        <v>1</v>
      </c>
      <c r="O43" s="5"/>
      <c r="P43" s="5" t="s">
        <v>61</v>
      </c>
      <c r="Q43" s="5" t="s">
        <v>62</v>
      </c>
      <c r="R43" s="5" t="s">
        <v>1</v>
      </c>
    </row>
    <row r="44" spans="2:18" ht="12.75">
      <c r="B44" s="14">
        <v>703</v>
      </c>
      <c r="C44" s="2" t="s">
        <v>15</v>
      </c>
      <c r="D44" s="25">
        <v>70</v>
      </c>
      <c r="E44" s="25">
        <v>33</v>
      </c>
      <c r="F44" s="25">
        <f>SUM(D44:E44)</f>
        <v>103</v>
      </c>
      <c r="H44" s="27">
        <v>39</v>
      </c>
      <c r="I44" s="27">
        <v>15</v>
      </c>
      <c r="J44" s="27">
        <f>SUM(H44:I44)</f>
        <v>54</v>
      </c>
      <c r="K44" s="46"/>
      <c r="L44" s="27">
        <v>39</v>
      </c>
      <c r="M44" s="27">
        <v>15</v>
      </c>
      <c r="N44" s="27">
        <f>SUM(L44:M44)</f>
        <v>54</v>
      </c>
      <c r="P44" s="3">
        <v>36</v>
      </c>
      <c r="Q44" s="3">
        <v>14</v>
      </c>
      <c r="R44" s="3">
        <f>SUM(P44:Q44)</f>
        <v>50</v>
      </c>
    </row>
    <row r="45" spans="2:18" ht="12.75">
      <c r="B45" s="14">
        <v>901</v>
      </c>
      <c r="C45" s="2" t="s">
        <v>16</v>
      </c>
      <c r="D45" s="25">
        <v>4</v>
      </c>
      <c r="E45" s="25">
        <v>1</v>
      </c>
      <c r="F45" s="25">
        <f aca="true" t="shared" si="12" ref="F45:F70">SUM(D45:E45)</f>
        <v>5</v>
      </c>
      <c r="H45" s="25">
        <v>4</v>
      </c>
      <c r="I45" s="25">
        <v>1</v>
      </c>
      <c r="J45" s="25">
        <f aca="true" t="shared" si="13" ref="J45:J70">SUM(H45:I45)</f>
        <v>5</v>
      </c>
      <c r="L45" s="25">
        <v>4</v>
      </c>
      <c r="M45" s="25">
        <v>1</v>
      </c>
      <c r="N45" s="25">
        <f aca="true" t="shared" si="14" ref="N45:N70">SUM(L45:M45)</f>
        <v>5</v>
      </c>
      <c r="P45" s="3">
        <v>4</v>
      </c>
      <c r="Q45" s="3">
        <v>0</v>
      </c>
      <c r="R45" s="3">
        <f aca="true" t="shared" si="15" ref="R45:R70">SUM(P45:Q45)</f>
        <v>4</v>
      </c>
    </row>
    <row r="46" spans="2:18" ht="12.75">
      <c r="B46" s="14">
        <v>904</v>
      </c>
      <c r="C46" s="2" t="s">
        <v>17</v>
      </c>
      <c r="D46" s="25">
        <v>19</v>
      </c>
      <c r="E46" s="25">
        <v>15</v>
      </c>
      <c r="F46" s="25">
        <f t="shared" si="12"/>
        <v>34</v>
      </c>
      <c r="H46" s="25">
        <v>16</v>
      </c>
      <c r="I46" s="25">
        <v>7</v>
      </c>
      <c r="J46" s="25">
        <f t="shared" si="13"/>
        <v>23</v>
      </c>
      <c r="L46" s="25">
        <v>16</v>
      </c>
      <c r="M46" s="25">
        <v>7</v>
      </c>
      <c r="N46" s="25">
        <f t="shared" si="14"/>
        <v>23</v>
      </c>
      <c r="P46" s="3">
        <v>14</v>
      </c>
      <c r="Q46" s="3">
        <v>5</v>
      </c>
      <c r="R46" s="3">
        <f t="shared" si="15"/>
        <v>19</v>
      </c>
    </row>
    <row r="47" spans="2:18" ht="12.75">
      <c r="B47" s="14">
        <v>905</v>
      </c>
      <c r="C47" s="2" t="s">
        <v>18</v>
      </c>
      <c r="D47" s="25">
        <v>7</v>
      </c>
      <c r="E47" s="25">
        <v>3</v>
      </c>
      <c r="F47" s="25">
        <f t="shared" si="12"/>
        <v>10</v>
      </c>
      <c r="H47" s="25">
        <v>5</v>
      </c>
      <c r="I47" s="25">
        <v>1</v>
      </c>
      <c r="J47" s="25">
        <f t="shared" si="13"/>
        <v>6</v>
      </c>
      <c r="L47" s="25">
        <v>5</v>
      </c>
      <c r="M47" s="25">
        <v>1</v>
      </c>
      <c r="N47" s="25">
        <f t="shared" si="14"/>
        <v>6</v>
      </c>
      <c r="P47" s="3">
        <v>5</v>
      </c>
      <c r="Q47" s="3">
        <v>1</v>
      </c>
      <c r="R47" s="3">
        <f t="shared" si="15"/>
        <v>6</v>
      </c>
    </row>
    <row r="48" spans="2:18" ht="12.75">
      <c r="B48" s="14">
        <v>906</v>
      </c>
      <c r="C48" s="2" t="s">
        <v>19</v>
      </c>
      <c r="D48" s="25">
        <v>8</v>
      </c>
      <c r="E48" s="25">
        <v>5</v>
      </c>
      <c r="F48" s="25">
        <f t="shared" si="12"/>
        <v>13</v>
      </c>
      <c r="H48" s="25">
        <v>6</v>
      </c>
      <c r="I48" s="25">
        <v>8</v>
      </c>
      <c r="J48" s="25">
        <f t="shared" si="13"/>
        <v>14</v>
      </c>
      <c r="L48" s="25">
        <v>6</v>
      </c>
      <c r="M48" s="25">
        <v>8</v>
      </c>
      <c r="N48" s="25">
        <f t="shared" si="14"/>
        <v>14</v>
      </c>
      <c r="P48" s="3">
        <v>5</v>
      </c>
      <c r="Q48" s="3">
        <v>8</v>
      </c>
      <c r="R48" s="3">
        <f t="shared" si="15"/>
        <v>13</v>
      </c>
    </row>
    <row r="49" spans="2:18" ht="12.75">
      <c r="B49" s="14">
        <v>907</v>
      </c>
      <c r="C49" s="2" t="s">
        <v>20</v>
      </c>
      <c r="D49" s="25">
        <v>15</v>
      </c>
      <c r="E49" s="25">
        <v>5</v>
      </c>
      <c r="F49" s="25">
        <f t="shared" si="12"/>
        <v>20</v>
      </c>
      <c r="H49" s="25">
        <v>15</v>
      </c>
      <c r="I49" s="25">
        <v>5</v>
      </c>
      <c r="J49" s="25">
        <f t="shared" si="13"/>
        <v>20</v>
      </c>
      <c r="L49" s="25">
        <v>15</v>
      </c>
      <c r="M49" s="25">
        <v>5</v>
      </c>
      <c r="N49" s="25">
        <f t="shared" si="14"/>
        <v>20</v>
      </c>
      <c r="P49" s="3">
        <v>14</v>
      </c>
      <c r="Q49" s="3">
        <v>4</v>
      </c>
      <c r="R49" s="3">
        <f t="shared" si="15"/>
        <v>18</v>
      </c>
    </row>
    <row r="50" spans="2:18" ht="12.75">
      <c r="B50" s="14">
        <v>908</v>
      </c>
      <c r="C50" s="2" t="s">
        <v>21</v>
      </c>
      <c r="D50" s="25">
        <v>1</v>
      </c>
      <c r="E50" s="25">
        <v>3</v>
      </c>
      <c r="F50" s="25">
        <f t="shared" si="12"/>
        <v>4</v>
      </c>
      <c r="H50" s="25">
        <v>2</v>
      </c>
      <c r="I50" s="25">
        <v>1</v>
      </c>
      <c r="J50" s="25">
        <f t="shared" si="13"/>
        <v>3</v>
      </c>
      <c r="L50" s="25">
        <v>2</v>
      </c>
      <c r="M50" s="25">
        <v>1</v>
      </c>
      <c r="N50" s="25">
        <f t="shared" si="14"/>
        <v>3</v>
      </c>
      <c r="P50" s="3">
        <v>2</v>
      </c>
      <c r="Q50" s="3">
        <v>1</v>
      </c>
      <c r="R50" s="3">
        <f t="shared" si="15"/>
        <v>3</v>
      </c>
    </row>
    <row r="51" spans="2:18" ht="12.75">
      <c r="B51" s="14">
        <v>909</v>
      </c>
      <c r="C51" s="2" t="s">
        <v>22</v>
      </c>
      <c r="D51" s="25">
        <v>5</v>
      </c>
      <c r="E51" s="25">
        <v>1</v>
      </c>
      <c r="F51" s="25">
        <f t="shared" si="12"/>
        <v>6</v>
      </c>
      <c r="H51" s="25">
        <v>3</v>
      </c>
      <c r="I51" s="25">
        <v>1</v>
      </c>
      <c r="J51" s="25">
        <f t="shared" si="13"/>
        <v>4</v>
      </c>
      <c r="L51" s="25">
        <v>3</v>
      </c>
      <c r="M51" s="25">
        <v>1</v>
      </c>
      <c r="N51" s="25">
        <f t="shared" si="14"/>
        <v>4</v>
      </c>
      <c r="P51" s="3">
        <v>3</v>
      </c>
      <c r="Q51" s="3">
        <v>1</v>
      </c>
      <c r="R51" s="3">
        <f t="shared" si="15"/>
        <v>4</v>
      </c>
    </row>
    <row r="52" spans="2:18" ht="12.75">
      <c r="B52" s="14">
        <v>912</v>
      </c>
      <c r="C52" s="2" t="s">
        <v>23</v>
      </c>
      <c r="D52" s="25">
        <v>6</v>
      </c>
      <c r="E52" s="25">
        <v>2</v>
      </c>
      <c r="F52" s="25">
        <f t="shared" si="12"/>
        <v>8</v>
      </c>
      <c r="H52" s="25">
        <v>6</v>
      </c>
      <c r="I52" s="25">
        <v>1</v>
      </c>
      <c r="J52" s="25">
        <f t="shared" si="13"/>
        <v>7</v>
      </c>
      <c r="L52" s="25">
        <v>6</v>
      </c>
      <c r="M52" s="25">
        <v>1</v>
      </c>
      <c r="N52" s="25">
        <f t="shared" si="14"/>
        <v>7</v>
      </c>
      <c r="P52" s="3">
        <v>6</v>
      </c>
      <c r="Q52" s="3">
        <v>1</v>
      </c>
      <c r="R52" s="3">
        <f t="shared" si="15"/>
        <v>7</v>
      </c>
    </row>
    <row r="53" spans="2:18" ht="12.75">
      <c r="B53" s="14">
        <v>1202</v>
      </c>
      <c r="C53" s="2" t="s">
        <v>24</v>
      </c>
      <c r="D53" s="25">
        <v>197</v>
      </c>
      <c r="E53" s="25">
        <v>124</v>
      </c>
      <c r="F53" s="25">
        <f t="shared" si="12"/>
        <v>321</v>
      </c>
      <c r="H53" s="25">
        <v>68</v>
      </c>
      <c r="I53" s="25">
        <v>39</v>
      </c>
      <c r="J53" s="25">
        <f t="shared" si="13"/>
        <v>107</v>
      </c>
      <c r="L53" s="25">
        <v>68</v>
      </c>
      <c r="M53" s="25">
        <v>39</v>
      </c>
      <c r="N53" s="25">
        <f t="shared" si="14"/>
        <v>107</v>
      </c>
      <c r="P53" s="3">
        <v>64</v>
      </c>
      <c r="Q53" s="3">
        <v>38</v>
      </c>
      <c r="R53" s="3">
        <f t="shared" si="15"/>
        <v>102</v>
      </c>
    </row>
    <row r="54" spans="2:18" ht="12.75">
      <c r="B54" s="14">
        <v>1203</v>
      </c>
      <c r="C54" s="2" t="s">
        <v>25</v>
      </c>
      <c r="D54" s="25">
        <v>64</v>
      </c>
      <c r="E54" s="25">
        <v>56</v>
      </c>
      <c r="F54" s="25">
        <f t="shared" si="12"/>
        <v>120</v>
      </c>
      <c r="H54" s="25">
        <v>16</v>
      </c>
      <c r="I54" s="25">
        <v>16</v>
      </c>
      <c r="J54" s="25">
        <f t="shared" si="13"/>
        <v>32</v>
      </c>
      <c r="L54" s="25">
        <v>16</v>
      </c>
      <c r="M54" s="25">
        <v>16</v>
      </c>
      <c r="N54" s="25">
        <f t="shared" si="14"/>
        <v>32</v>
      </c>
      <c r="P54" s="3">
        <v>16</v>
      </c>
      <c r="Q54" s="3">
        <v>15</v>
      </c>
      <c r="R54" s="3">
        <f t="shared" si="15"/>
        <v>31</v>
      </c>
    </row>
    <row r="55" spans="2:18" ht="12.75">
      <c r="B55" s="14">
        <v>1204</v>
      </c>
      <c r="C55" s="2" t="s">
        <v>26</v>
      </c>
      <c r="D55" s="25">
        <v>56</v>
      </c>
      <c r="E55" s="25">
        <v>36</v>
      </c>
      <c r="F55" s="25">
        <f t="shared" si="12"/>
        <v>92</v>
      </c>
      <c r="H55" s="25">
        <v>41</v>
      </c>
      <c r="I55" s="25">
        <v>26</v>
      </c>
      <c r="J55" s="25">
        <f t="shared" si="13"/>
        <v>67</v>
      </c>
      <c r="L55" s="25">
        <v>41</v>
      </c>
      <c r="M55" s="25">
        <v>26</v>
      </c>
      <c r="N55" s="25">
        <f t="shared" si="14"/>
        <v>67</v>
      </c>
      <c r="P55" s="3">
        <v>41</v>
      </c>
      <c r="Q55" s="3">
        <v>25</v>
      </c>
      <c r="R55" s="3">
        <f t="shared" si="15"/>
        <v>66</v>
      </c>
    </row>
    <row r="56" spans="2:18" ht="12.75">
      <c r="B56" s="14">
        <v>1205</v>
      </c>
      <c r="C56" s="2" t="s">
        <v>27</v>
      </c>
      <c r="D56" s="25">
        <v>3</v>
      </c>
      <c r="E56" s="25">
        <v>12</v>
      </c>
      <c r="F56" s="25">
        <f t="shared" si="12"/>
        <v>15</v>
      </c>
      <c r="H56" s="25">
        <v>5</v>
      </c>
      <c r="I56" s="25">
        <v>24</v>
      </c>
      <c r="J56" s="25">
        <f t="shared" si="13"/>
        <v>29</v>
      </c>
      <c r="L56" s="25">
        <v>5</v>
      </c>
      <c r="M56" s="25">
        <v>24</v>
      </c>
      <c r="N56" s="25">
        <f t="shared" si="14"/>
        <v>29</v>
      </c>
      <c r="P56" s="3">
        <v>5</v>
      </c>
      <c r="Q56" s="3">
        <v>22</v>
      </c>
      <c r="R56" s="3">
        <f t="shared" si="15"/>
        <v>27</v>
      </c>
    </row>
    <row r="57" spans="2:18" ht="12.75">
      <c r="B57" s="14">
        <v>1207</v>
      </c>
      <c r="C57" s="2" t="s">
        <v>28</v>
      </c>
      <c r="D57" s="25">
        <v>1</v>
      </c>
      <c r="E57" s="25">
        <v>5</v>
      </c>
      <c r="F57" s="25">
        <f t="shared" si="12"/>
        <v>6</v>
      </c>
      <c r="H57" s="25">
        <v>9</v>
      </c>
      <c r="I57" s="25">
        <v>12</v>
      </c>
      <c r="J57" s="25">
        <f t="shared" si="13"/>
        <v>21</v>
      </c>
      <c r="L57" s="25">
        <v>9</v>
      </c>
      <c r="M57" s="25">
        <v>12</v>
      </c>
      <c r="N57" s="25">
        <f t="shared" si="14"/>
        <v>21</v>
      </c>
      <c r="P57" s="3">
        <v>9</v>
      </c>
      <c r="Q57" s="3">
        <v>11</v>
      </c>
      <c r="R57" s="3">
        <f t="shared" si="15"/>
        <v>20</v>
      </c>
    </row>
    <row r="58" spans="2:18" ht="12.75">
      <c r="B58" s="14">
        <v>1208</v>
      </c>
      <c r="C58" s="2" t="s">
        <v>63</v>
      </c>
      <c r="D58" s="25">
        <v>10</v>
      </c>
      <c r="E58" s="25">
        <v>20</v>
      </c>
      <c r="F58" s="25">
        <f t="shared" si="12"/>
        <v>30</v>
      </c>
      <c r="H58" s="25">
        <v>6</v>
      </c>
      <c r="I58" s="25">
        <v>12</v>
      </c>
      <c r="J58" s="25">
        <f t="shared" si="13"/>
        <v>18</v>
      </c>
      <c r="L58" s="25">
        <v>6</v>
      </c>
      <c r="M58" s="25">
        <v>12</v>
      </c>
      <c r="N58" s="25">
        <f t="shared" si="14"/>
        <v>18</v>
      </c>
      <c r="P58" s="3">
        <v>6</v>
      </c>
      <c r="Q58" s="3">
        <v>11</v>
      </c>
      <c r="R58" s="3">
        <f t="shared" si="15"/>
        <v>17</v>
      </c>
    </row>
    <row r="59" spans="2:18" ht="12.75">
      <c r="B59" s="14">
        <v>1209</v>
      </c>
      <c r="C59" s="2" t="s">
        <v>29</v>
      </c>
      <c r="D59" s="25">
        <v>22</v>
      </c>
      <c r="E59" s="25">
        <v>20</v>
      </c>
      <c r="F59" s="25">
        <f t="shared" si="12"/>
        <v>42</v>
      </c>
      <c r="H59" s="25">
        <v>17</v>
      </c>
      <c r="I59" s="25">
        <v>17</v>
      </c>
      <c r="J59" s="25">
        <f t="shared" si="13"/>
        <v>34</v>
      </c>
      <c r="L59" s="25">
        <v>17</v>
      </c>
      <c r="M59" s="25">
        <v>17</v>
      </c>
      <c r="N59" s="25">
        <f t="shared" si="14"/>
        <v>34</v>
      </c>
      <c r="P59" s="3">
        <v>17</v>
      </c>
      <c r="Q59" s="3">
        <v>16</v>
      </c>
      <c r="R59" s="3">
        <f t="shared" si="15"/>
        <v>33</v>
      </c>
    </row>
    <row r="60" spans="2:18" ht="12.75">
      <c r="B60" s="14">
        <v>1219</v>
      </c>
      <c r="C60" s="2" t="s">
        <v>30</v>
      </c>
      <c r="D60" s="25">
        <v>44</v>
      </c>
      <c r="E60" s="25">
        <v>25</v>
      </c>
      <c r="F60" s="25">
        <f t="shared" si="12"/>
        <v>69</v>
      </c>
      <c r="H60" s="25">
        <v>47</v>
      </c>
      <c r="I60" s="25">
        <v>22</v>
      </c>
      <c r="J60" s="25">
        <f t="shared" si="13"/>
        <v>69</v>
      </c>
      <c r="L60" s="25">
        <v>47</v>
      </c>
      <c r="M60" s="25">
        <v>22</v>
      </c>
      <c r="N60" s="25">
        <f t="shared" si="14"/>
        <v>69</v>
      </c>
      <c r="P60" s="3">
        <v>45</v>
      </c>
      <c r="Q60" s="3">
        <v>22</v>
      </c>
      <c r="R60" s="3">
        <f t="shared" si="15"/>
        <v>67</v>
      </c>
    </row>
    <row r="61" spans="2:18" ht="12.75">
      <c r="B61" s="14">
        <v>1220</v>
      </c>
      <c r="C61" s="2" t="s">
        <v>31</v>
      </c>
      <c r="D61" s="25">
        <v>4</v>
      </c>
      <c r="E61" s="25">
        <v>36</v>
      </c>
      <c r="F61" s="25">
        <f t="shared" si="12"/>
        <v>40</v>
      </c>
      <c r="H61" s="25">
        <v>3</v>
      </c>
      <c r="I61" s="25">
        <v>29</v>
      </c>
      <c r="J61" s="25">
        <f t="shared" si="13"/>
        <v>32</v>
      </c>
      <c r="L61" s="25">
        <v>3</v>
      </c>
      <c r="M61" s="25">
        <v>29</v>
      </c>
      <c r="N61" s="25">
        <f t="shared" si="14"/>
        <v>32</v>
      </c>
      <c r="P61" s="3">
        <v>3</v>
      </c>
      <c r="Q61" s="3">
        <v>26</v>
      </c>
      <c r="R61" s="3">
        <f t="shared" si="15"/>
        <v>29</v>
      </c>
    </row>
    <row r="62" spans="2:18" ht="12.75">
      <c r="B62" s="14">
        <v>1222</v>
      </c>
      <c r="C62" s="2" t="s">
        <v>32</v>
      </c>
      <c r="D62" s="25">
        <v>0</v>
      </c>
      <c r="E62" s="25">
        <v>4</v>
      </c>
      <c r="F62" s="25">
        <f t="shared" si="12"/>
        <v>4</v>
      </c>
      <c r="H62" s="25">
        <v>0</v>
      </c>
      <c r="I62" s="25">
        <v>10</v>
      </c>
      <c r="J62" s="25">
        <f t="shared" si="13"/>
        <v>10</v>
      </c>
      <c r="L62" s="25">
        <v>0</v>
      </c>
      <c r="M62" s="25">
        <v>10</v>
      </c>
      <c r="N62" s="25">
        <f t="shared" si="14"/>
        <v>10</v>
      </c>
      <c r="P62" s="3">
        <v>0</v>
      </c>
      <c r="Q62" s="3">
        <v>8</v>
      </c>
      <c r="R62" s="3">
        <f t="shared" si="15"/>
        <v>8</v>
      </c>
    </row>
    <row r="63" spans="2:18" ht="12.75">
      <c r="B63" s="14">
        <v>1223</v>
      </c>
      <c r="C63" s="2" t="s">
        <v>33</v>
      </c>
      <c r="D63" s="25">
        <v>36</v>
      </c>
      <c r="E63" s="25">
        <v>28</v>
      </c>
      <c r="F63" s="25">
        <f t="shared" si="12"/>
        <v>64</v>
      </c>
      <c r="H63" s="25">
        <v>21</v>
      </c>
      <c r="I63" s="25">
        <v>19</v>
      </c>
      <c r="J63" s="25">
        <f t="shared" si="13"/>
        <v>40</v>
      </c>
      <c r="L63" s="25">
        <v>21</v>
      </c>
      <c r="M63" s="25">
        <v>19</v>
      </c>
      <c r="N63" s="25">
        <f t="shared" si="14"/>
        <v>40</v>
      </c>
      <c r="P63" s="3">
        <v>21</v>
      </c>
      <c r="Q63" s="3">
        <v>17</v>
      </c>
      <c r="R63" s="3">
        <f t="shared" si="15"/>
        <v>38</v>
      </c>
    </row>
    <row r="64" spans="2:18" ht="12.75">
      <c r="B64" s="14">
        <v>1302</v>
      </c>
      <c r="C64" s="2" t="s">
        <v>34</v>
      </c>
      <c r="D64" s="25">
        <v>6</v>
      </c>
      <c r="E64" s="25">
        <v>29</v>
      </c>
      <c r="F64" s="25">
        <f t="shared" si="12"/>
        <v>35</v>
      </c>
      <c r="H64" s="25">
        <v>7</v>
      </c>
      <c r="I64" s="25">
        <v>19</v>
      </c>
      <c r="J64" s="25">
        <f t="shared" si="13"/>
        <v>26</v>
      </c>
      <c r="L64" s="25">
        <v>7</v>
      </c>
      <c r="M64" s="25">
        <v>19</v>
      </c>
      <c r="N64" s="25">
        <f t="shared" si="14"/>
        <v>26</v>
      </c>
      <c r="P64" s="3">
        <v>7</v>
      </c>
      <c r="Q64" s="3">
        <v>17</v>
      </c>
      <c r="R64" s="3">
        <f t="shared" si="15"/>
        <v>24</v>
      </c>
    </row>
    <row r="65" spans="2:18" ht="12.75">
      <c r="B65" s="14">
        <v>1303</v>
      </c>
      <c r="C65" s="2" t="s">
        <v>35</v>
      </c>
      <c r="D65" s="25">
        <v>4</v>
      </c>
      <c r="E65" s="25">
        <v>20</v>
      </c>
      <c r="F65" s="25">
        <f t="shared" si="12"/>
        <v>24</v>
      </c>
      <c r="H65" s="25">
        <v>7</v>
      </c>
      <c r="I65" s="25">
        <v>14</v>
      </c>
      <c r="J65" s="25">
        <f t="shared" si="13"/>
        <v>21</v>
      </c>
      <c r="L65" s="25">
        <v>7</v>
      </c>
      <c r="M65" s="25">
        <v>14</v>
      </c>
      <c r="N65" s="25">
        <f t="shared" si="14"/>
        <v>21</v>
      </c>
      <c r="P65" s="3">
        <v>5</v>
      </c>
      <c r="Q65" s="3">
        <v>10</v>
      </c>
      <c r="R65" s="3">
        <f t="shared" si="15"/>
        <v>15</v>
      </c>
    </row>
    <row r="66" spans="2:18" ht="12.75">
      <c r="B66" s="14">
        <v>1602</v>
      </c>
      <c r="C66" s="2" t="s">
        <v>36</v>
      </c>
      <c r="D66" s="25">
        <v>29</v>
      </c>
      <c r="E66" s="25">
        <v>6</v>
      </c>
      <c r="F66" s="25">
        <f t="shared" si="12"/>
        <v>35</v>
      </c>
      <c r="H66" s="25">
        <v>35</v>
      </c>
      <c r="I66" s="25">
        <v>13</v>
      </c>
      <c r="J66" s="25">
        <f t="shared" si="13"/>
        <v>48</v>
      </c>
      <c r="L66" s="25">
        <v>35</v>
      </c>
      <c r="M66" s="25">
        <v>13</v>
      </c>
      <c r="N66" s="25">
        <f t="shared" si="14"/>
        <v>48</v>
      </c>
      <c r="P66" s="3">
        <v>32</v>
      </c>
      <c r="Q66" s="3">
        <v>13</v>
      </c>
      <c r="R66" s="3">
        <f t="shared" si="15"/>
        <v>45</v>
      </c>
    </row>
    <row r="67" spans="2:18" ht="12.75">
      <c r="B67" s="14">
        <v>1603</v>
      </c>
      <c r="C67" s="2" t="s">
        <v>37</v>
      </c>
      <c r="D67" s="25">
        <v>3</v>
      </c>
      <c r="E67" s="25">
        <v>12</v>
      </c>
      <c r="F67" s="25">
        <f t="shared" si="12"/>
        <v>15</v>
      </c>
      <c r="H67" s="25">
        <v>2</v>
      </c>
      <c r="I67" s="25">
        <v>12</v>
      </c>
      <c r="J67" s="25">
        <f t="shared" si="13"/>
        <v>14</v>
      </c>
      <c r="L67" s="25">
        <v>2</v>
      </c>
      <c r="M67" s="25">
        <v>12</v>
      </c>
      <c r="N67" s="25">
        <f t="shared" si="14"/>
        <v>14</v>
      </c>
      <c r="P67" s="3">
        <v>2</v>
      </c>
      <c r="Q67" s="3">
        <v>11</v>
      </c>
      <c r="R67" s="3">
        <f t="shared" si="15"/>
        <v>13</v>
      </c>
    </row>
    <row r="68" spans="2:18" ht="12.75">
      <c r="B68" s="14">
        <v>1604</v>
      </c>
      <c r="C68" s="2" t="s">
        <v>38</v>
      </c>
      <c r="D68" s="25">
        <v>35</v>
      </c>
      <c r="E68" s="25">
        <v>24</v>
      </c>
      <c r="F68" s="25">
        <f t="shared" si="12"/>
        <v>59</v>
      </c>
      <c r="H68" s="25">
        <v>20</v>
      </c>
      <c r="I68" s="25">
        <v>17</v>
      </c>
      <c r="J68" s="25">
        <f t="shared" si="13"/>
        <v>37</v>
      </c>
      <c r="L68" s="25">
        <v>20</v>
      </c>
      <c r="M68" s="25">
        <v>17</v>
      </c>
      <c r="N68" s="25">
        <f t="shared" si="14"/>
        <v>37</v>
      </c>
      <c r="P68" s="3">
        <v>18</v>
      </c>
      <c r="Q68" s="3">
        <v>16</v>
      </c>
      <c r="R68" s="3">
        <f t="shared" si="15"/>
        <v>34</v>
      </c>
    </row>
    <row r="69" spans="2:18" ht="12.75">
      <c r="B69" s="14">
        <v>1605</v>
      </c>
      <c r="C69" s="2" t="s">
        <v>39</v>
      </c>
      <c r="D69" s="25">
        <v>77</v>
      </c>
      <c r="E69" s="25">
        <v>24</v>
      </c>
      <c r="F69" s="25">
        <f t="shared" si="12"/>
        <v>101</v>
      </c>
      <c r="H69" s="25">
        <v>33</v>
      </c>
      <c r="I69" s="25">
        <v>11</v>
      </c>
      <c r="J69" s="25">
        <f t="shared" si="13"/>
        <v>44</v>
      </c>
      <c r="L69" s="25">
        <v>33</v>
      </c>
      <c r="M69" s="25">
        <v>11</v>
      </c>
      <c r="N69" s="25">
        <f t="shared" si="14"/>
        <v>44</v>
      </c>
      <c r="P69" s="3">
        <v>30</v>
      </c>
      <c r="Q69" s="3">
        <v>11</v>
      </c>
      <c r="R69" s="3">
        <f t="shared" si="15"/>
        <v>41</v>
      </c>
    </row>
    <row r="70" spans="2:18" ht="12.75">
      <c r="B70" s="14">
        <v>1606</v>
      </c>
      <c r="C70" s="2" t="s">
        <v>40</v>
      </c>
      <c r="D70" s="25">
        <v>11</v>
      </c>
      <c r="E70" s="25">
        <v>5</v>
      </c>
      <c r="F70" s="25">
        <f t="shared" si="12"/>
        <v>16</v>
      </c>
      <c r="H70" s="25">
        <v>21</v>
      </c>
      <c r="I70" s="25">
        <v>6</v>
      </c>
      <c r="J70" s="25">
        <f t="shared" si="13"/>
        <v>27</v>
      </c>
      <c r="L70" s="25">
        <v>21</v>
      </c>
      <c r="M70" s="25">
        <v>6</v>
      </c>
      <c r="N70" s="25">
        <f t="shared" si="14"/>
        <v>27</v>
      </c>
      <c r="P70" s="3">
        <v>19</v>
      </c>
      <c r="Q70" s="3">
        <v>6</v>
      </c>
      <c r="R70" s="3">
        <f t="shared" si="15"/>
        <v>25</v>
      </c>
    </row>
    <row r="71" spans="1:19" ht="13.5" thickBot="1">
      <c r="A71" s="4"/>
      <c r="B71" s="15"/>
      <c r="C71" s="16" t="s">
        <v>41</v>
      </c>
      <c r="D71" s="17">
        <f>SUM(D44:D70)</f>
        <v>737</v>
      </c>
      <c r="E71" s="17">
        <f>SUM(E44:E70)</f>
        <v>554</v>
      </c>
      <c r="F71" s="45">
        <f>SUM(F44:F70)</f>
        <v>1291</v>
      </c>
      <c r="G71" s="16"/>
      <c r="H71" s="17">
        <f>SUM(H44:H70)</f>
        <v>454</v>
      </c>
      <c r="I71" s="17">
        <f>SUM(I44:I70)</f>
        <v>358</v>
      </c>
      <c r="J71" s="17">
        <f>SUM(J44:J70)</f>
        <v>812</v>
      </c>
      <c r="K71" s="16"/>
      <c r="L71" s="17">
        <f>SUM(L44:L70)</f>
        <v>454</v>
      </c>
      <c r="M71" s="17">
        <f>SUM(M44:M70)</f>
        <v>358</v>
      </c>
      <c r="N71" s="17">
        <f>SUM(N44:N70)</f>
        <v>812</v>
      </c>
      <c r="O71" s="16"/>
      <c r="P71" s="17">
        <f>SUM(P44:P70)</f>
        <v>429</v>
      </c>
      <c r="Q71" s="17">
        <f>SUM(Q44:Q70)</f>
        <v>330</v>
      </c>
      <c r="R71" s="17">
        <f>SUM(R44:R70)</f>
        <v>759</v>
      </c>
      <c r="S71" s="4"/>
    </row>
    <row r="74" spans="1:19" ht="12.75">
      <c r="A74" s="4"/>
      <c r="B74" s="19"/>
      <c r="C74" s="4" t="s">
        <v>64</v>
      </c>
      <c r="D74" s="21">
        <f>(D18+D29+D40+D71)</f>
        <v>1269</v>
      </c>
      <c r="E74" s="21">
        <f>(E18+E29+E40+E71)</f>
        <v>1628</v>
      </c>
      <c r="F74" s="21">
        <f>(F18+F29+F40+F71)</f>
        <v>2897</v>
      </c>
      <c r="G74" s="22"/>
      <c r="H74" s="21">
        <f>(H18+H29+H40+H71)</f>
        <v>813</v>
      </c>
      <c r="I74" s="21">
        <f>(I18+I29+I40+I71)</f>
        <v>1044</v>
      </c>
      <c r="J74" s="21">
        <f>(J18+J29+J40+J71)</f>
        <v>1857</v>
      </c>
      <c r="K74" s="22"/>
      <c r="L74" s="21">
        <f>(L18+L29+L40+L71)</f>
        <v>813</v>
      </c>
      <c r="M74" s="21">
        <f>(M18+M29+M40+M71)</f>
        <v>1044</v>
      </c>
      <c r="N74" s="21">
        <f>(N18+N29+N40+N71)</f>
        <v>1857</v>
      </c>
      <c r="O74" s="23"/>
      <c r="P74" s="21">
        <f>(P18+P29+P40+P71)</f>
        <v>770</v>
      </c>
      <c r="Q74" s="21">
        <f>(Q18+Q29+Q40+Q71)</f>
        <v>981</v>
      </c>
      <c r="R74" s="21">
        <f>(R18+R29+R40+R71)</f>
        <v>1751</v>
      </c>
      <c r="S74" s="4"/>
    </row>
    <row r="75" spans="4:17" ht="12.75">
      <c r="D75" s="24">
        <f>(D74/F74)</f>
        <v>0.4380393510528133</v>
      </c>
      <c r="E75" s="24">
        <f>(E74/F74)</f>
        <v>0.5619606489471868</v>
      </c>
      <c r="H75" s="24">
        <f>(H74/J74)</f>
        <v>0.4378029079159935</v>
      </c>
      <c r="I75" s="24">
        <f>(I74/J74)</f>
        <v>0.5621970920840065</v>
      </c>
      <c r="L75" s="24">
        <f>(L74/N74)</f>
        <v>0.4378029079159935</v>
      </c>
      <c r="M75" s="24">
        <f>(M74/N74)</f>
        <v>0.5621970920840065</v>
      </c>
      <c r="O75" s="4"/>
      <c r="P75" s="24">
        <f>(P74/R74)</f>
        <v>0.4397487150199886</v>
      </c>
      <c r="Q75" s="24">
        <f>(Q74/R74)</f>
        <v>0.5602512849800114</v>
      </c>
    </row>
  </sheetData>
  <sheetProtection/>
  <mergeCells count="16">
    <mergeCell ref="D4:F4"/>
    <mergeCell ref="D20:F20"/>
    <mergeCell ref="D31:F31"/>
    <mergeCell ref="D42:F42"/>
    <mergeCell ref="L31:N31"/>
    <mergeCell ref="P31:R31"/>
    <mergeCell ref="H42:J42"/>
    <mergeCell ref="L42:N42"/>
    <mergeCell ref="P42:R42"/>
    <mergeCell ref="H31:J31"/>
    <mergeCell ref="L4:N4"/>
    <mergeCell ref="P4:R4"/>
    <mergeCell ref="H20:J20"/>
    <mergeCell ref="L20:N20"/>
    <mergeCell ref="P20:R20"/>
    <mergeCell ref="H4:J4"/>
  </mergeCells>
  <printOptions/>
  <pageMargins left="0.45" right="0.45" top="0.25" bottom="0.25" header="0.125" footer="0.1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C77" sqref="C77"/>
    </sheetView>
  </sheetViews>
  <sheetFormatPr defaultColWidth="9.140625" defaultRowHeight="15"/>
  <cols>
    <col min="1" max="1" width="4.7109375" style="2" customWidth="1"/>
    <col min="2" max="2" width="5.7109375" style="14" customWidth="1"/>
    <col min="3" max="3" width="29.8515625" style="2" bestFit="1" customWidth="1"/>
    <col min="4" max="4" width="5.421875" style="3" bestFit="1" customWidth="1"/>
    <col min="5" max="5" width="5.57421875" style="3" bestFit="1" customWidth="1"/>
    <col min="6" max="6" width="6.00390625" style="3" bestFit="1" customWidth="1"/>
    <col min="7" max="7" width="3.7109375" style="2" customWidth="1"/>
    <col min="8" max="8" width="5.421875" style="3" bestFit="1" customWidth="1"/>
    <col min="9" max="9" width="5.57421875" style="3" bestFit="1" customWidth="1"/>
    <col min="10" max="10" width="6.00390625" style="3" bestFit="1" customWidth="1"/>
    <col min="11" max="11" width="3.7109375" style="2" customWidth="1"/>
    <col min="12" max="12" width="5.421875" style="2" bestFit="1" customWidth="1"/>
    <col min="13" max="13" width="5.57421875" style="2" bestFit="1" customWidth="1"/>
    <col min="14" max="14" width="6.00390625" style="2" bestFit="1" customWidth="1"/>
    <col min="15" max="15" width="3.7109375" style="2" customWidth="1"/>
    <col min="16" max="16" width="6.140625" style="3" customWidth="1"/>
    <col min="17" max="17" width="5.57421875" style="3" bestFit="1" customWidth="1"/>
    <col min="18" max="18" width="6.00390625" style="3" bestFit="1" customWidth="1"/>
    <col min="19" max="19" width="9.140625" style="2" customWidth="1"/>
    <col min="20" max="16384" width="9.140625" style="39" customWidth="1"/>
  </cols>
  <sheetData>
    <row r="1" spans="1:15" ht="12.75">
      <c r="A1" s="1" t="s">
        <v>83</v>
      </c>
      <c r="B1" s="36"/>
      <c r="C1" s="37"/>
      <c r="D1" s="37"/>
      <c r="E1" s="37"/>
      <c r="F1" s="38"/>
      <c r="G1" s="39"/>
      <c r="H1" s="37"/>
      <c r="I1" s="37"/>
      <c r="J1" s="38"/>
      <c r="K1" s="39"/>
      <c r="O1" s="39"/>
    </row>
    <row r="2" spans="1:15" ht="12.75">
      <c r="A2" s="1" t="s">
        <v>86</v>
      </c>
      <c r="B2" s="36"/>
      <c r="C2" s="37"/>
      <c r="D2" s="37"/>
      <c r="E2" s="37"/>
      <c r="F2" s="38"/>
      <c r="G2" s="39"/>
      <c r="H2" s="37"/>
      <c r="I2" s="37"/>
      <c r="J2" s="38"/>
      <c r="K2" s="39"/>
      <c r="L2" s="4"/>
      <c r="M2" s="4"/>
      <c r="N2" s="4"/>
      <c r="O2" s="39"/>
    </row>
    <row r="3" spans="1:15" ht="13.5" thickBot="1">
      <c r="A3" s="1"/>
      <c r="B3" s="36"/>
      <c r="C3" s="37"/>
      <c r="D3" s="37"/>
      <c r="E3" s="37"/>
      <c r="F3" s="38"/>
      <c r="G3" s="39"/>
      <c r="H3" s="37"/>
      <c r="I3" s="37"/>
      <c r="J3" s="38"/>
      <c r="K3" s="39"/>
      <c r="L3" s="4"/>
      <c r="M3" s="4"/>
      <c r="N3" s="4"/>
      <c r="O3" s="39"/>
    </row>
    <row r="4" spans="2:18" ht="12.75">
      <c r="B4" s="26"/>
      <c r="C4" s="26"/>
      <c r="D4" s="53" t="s">
        <v>81</v>
      </c>
      <c r="E4" s="53"/>
      <c r="F4" s="53"/>
      <c r="G4" s="26"/>
      <c r="H4" s="53" t="s">
        <v>58</v>
      </c>
      <c r="I4" s="53"/>
      <c r="J4" s="53"/>
      <c r="K4" s="26"/>
      <c r="L4" s="53" t="s">
        <v>59</v>
      </c>
      <c r="M4" s="53"/>
      <c r="N4" s="53"/>
      <c r="O4" s="26"/>
      <c r="P4" s="53" t="s">
        <v>60</v>
      </c>
      <c r="Q4" s="53"/>
      <c r="R4" s="53"/>
    </row>
    <row r="5" spans="1:19" ht="13.5" thickBot="1">
      <c r="A5" s="4"/>
      <c r="B5" s="5"/>
      <c r="C5" s="6" t="s">
        <v>0</v>
      </c>
      <c r="D5" s="5" t="s">
        <v>65</v>
      </c>
      <c r="E5" s="5" t="s">
        <v>66</v>
      </c>
      <c r="F5" s="5" t="s">
        <v>1</v>
      </c>
      <c r="G5" s="5"/>
      <c r="H5" s="5" t="s">
        <v>65</v>
      </c>
      <c r="I5" s="5" t="s">
        <v>66</v>
      </c>
      <c r="J5" s="5" t="s">
        <v>1</v>
      </c>
      <c r="K5" s="5"/>
      <c r="L5" s="5" t="s">
        <v>65</v>
      </c>
      <c r="M5" s="5" t="s">
        <v>66</v>
      </c>
      <c r="N5" s="5" t="s">
        <v>1</v>
      </c>
      <c r="O5" s="5"/>
      <c r="P5" s="5" t="s">
        <v>65</v>
      </c>
      <c r="Q5" s="5" t="s">
        <v>66</v>
      </c>
      <c r="R5" s="5" t="s">
        <v>1</v>
      </c>
      <c r="S5" s="4"/>
    </row>
    <row r="6" spans="2:18" ht="12.75">
      <c r="B6" s="7">
        <v>102</v>
      </c>
      <c r="C6" s="8" t="s">
        <v>2</v>
      </c>
      <c r="D6" s="25">
        <v>19</v>
      </c>
      <c r="E6" s="25">
        <v>15</v>
      </c>
      <c r="F6" s="25">
        <f>SUM(D6:E6)</f>
        <v>34</v>
      </c>
      <c r="G6" s="8"/>
      <c r="H6" s="25">
        <v>24</v>
      </c>
      <c r="I6" s="25">
        <v>21</v>
      </c>
      <c r="J6" s="25">
        <f>SUM(H6:I6)</f>
        <v>45</v>
      </c>
      <c r="K6" s="8"/>
      <c r="L6" s="25">
        <v>24</v>
      </c>
      <c r="M6" s="25">
        <v>21</v>
      </c>
      <c r="N6" s="25">
        <f>SUM(L6:M6)</f>
        <v>45</v>
      </c>
      <c r="O6" s="8"/>
      <c r="P6" s="8">
        <v>22</v>
      </c>
      <c r="Q6" s="8">
        <v>18</v>
      </c>
      <c r="R6" s="8">
        <f>SUM(P6:Q6)</f>
        <v>40</v>
      </c>
    </row>
    <row r="7" spans="1:18" ht="12.75">
      <c r="A7" s="9"/>
      <c r="B7" s="10">
        <v>103</v>
      </c>
      <c r="C7" s="11" t="s">
        <v>3</v>
      </c>
      <c r="D7" s="25">
        <v>31</v>
      </c>
      <c r="E7" s="25">
        <v>14</v>
      </c>
      <c r="F7" s="25">
        <f aca="true" t="shared" si="0" ref="F7:F17">SUM(D7:E7)</f>
        <v>45</v>
      </c>
      <c r="G7" s="11"/>
      <c r="H7" s="25">
        <v>22</v>
      </c>
      <c r="I7" s="25">
        <v>15</v>
      </c>
      <c r="J7" s="25">
        <f aca="true" t="shared" si="1" ref="J7:J17">SUM(H7:I7)</f>
        <v>37</v>
      </c>
      <c r="K7" s="11"/>
      <c r="L7" s="25">
        <v>22</v>
      </c>
      <c r="M7" s="25">
        <v>15</v>
      </c>
      <c r="N7" s="25">
        <f aca="true" t="shared" si="2" ref="N7:N17">SUM(L7:M7)</f>
        <v>37</v>
      </c>
      <c r="O7" s="11"/>
      <c r="P7" s="11">
        <v>21</v>
      </c>
      <c r="Q7" s="11">
        <v>15</v>
      </c>
      <c r="R7" s="11">
        <f aca="true" t="shared" si="3" ref="R7:R17">SUM(P7:Q7)</f>
        <v>36</v>
      </c>
    </row>
    <row r="8" spans="1:18" ht="12.75">
      <c r="A8" s="9"/>
      <c r="B8" s="10">
        <v>104</v>
      </c>
      <c r="C8" s="11" t="s">
        <v>4</v>
      </c>
      <c r="D8" s="25">
        <v>1</v>
      </c>
      <c r="E8" s="25">
        <v>5</v>
      </c>
      <c r="F8" s="25">
        <f t="shared" si="0"/>
        <v>6</v>
      </c>
      <c r="G8" s="11"/>
      <c r="H8" s="25">
        <v>1</v>
      </c>
      <c r="I8" s="25">
        <v>9</v>
      </c>
      <c r="J8" s="25">
        <f t="shared" si="1"/>
        <v>10</v>
      </c>
      <c r="K8" s="11"/>
      <c r="L8" s="25">
        <v>1</v>
      </c>
      <c r="M8" s="25">
        <v>9</v>
      </c>
      <c r="N8" s="25">
        <f t="shared" si="2"/>
        <v>10</v>
      </c>
      <c r="O8" s="11"/>
      <c r="P8" s="11">
        <v>1</v>
      </c>
      <c r="Q8" s="11">
        <v>9</v>
      </c>
      <c r="R8" s="11">
        <f t="shared" si="3"/>
        <v>10</v>
      </c>
    </row>
    <row r="9" spans="1:18" ht="12.75">
      <c r="A9" s="9"/>
      <c r="B9" s="10">
        <v>105</v>
      </c>
      <c r="C9" s="11" t="s">
        <v>5</v>
      </c>
      <c r="D9" s="25">
        <v>6</v>
      </c>
      <c r="E9" s="25">
        <v>2</v>
      </c>
      <c r="F9" s="25">
        <f t="shared" si="0"/>
        <v>8</v>
      </c>
      <c r="G9" s="11"/>
      <c r="H9" s="25">
        <v>7</v>
      </c>
      <c r="I9" s="25">
        <v>3</v>
      </c>
      <c r="J9" s="25">
        <f t="shared" si="1"/>
        <v>10</v>
      </c>
      <c r="K9" s="11"/>
      <c r="L9" s="25">
        <v>7</v>
      </c>
      <c r="M9" s="25">
        <v>3</v>
      </c>
      <c r="N9" s="25">
        <f t="shared" si="2"/>
        <v>10</v>
      </c>
      <c r="O9" s="11"/>
      <c r="P9" s="11">
        <v>7</v>
      </c>
      <c r="Q9" s="11">
        <v>3</v>
      </c>
      <c r="R9" s="11">
        <f t="shared" si="3"/>
        <v>10</v>
      </c>
    </row>
    <row r="10" spans="1:18" ht="12.75">
      <c r="A10" s="9"/>
      <c r="B10" s="10">
        <v>106</v>
      </c>
      <c r="C10" s="11" t="s">
        <v>6</v>
      </c>
      <c r="D10" s="25">
        <v>3</v>
      </c>
      <c r="E10" s="25">
        <v>5</v>
      </c>
      <c r="F10" s="25">
        <f t="shared" si="0"/>
        <v>8</v>
      </c>
      <c r="G10" s="11"/>
      <c r="H10" s="25">
        <v>6</v>
      </c>
      <c r="I10" s="25">
        <v>3</v>
      </c>
      <c r="J10" s="25">
        <f t="shared" si="1"/>
        <v>9</v>
      </c>
      <c r="K10" s="11"/>
      <c r="L10" s="25">
        <v>6</v>
      </c>
      <c r="M10" s="25">
        <v>3</v>
      </c>
      <c r="N10" s="25">
        <f t="shared" si="2"/>
        <v>9</v>
      </c>
      <c r="O10" s="11"/>
      <c r="P10" s="11">
        <v>6</v>
      </c>
      <c r="Q10" s="11">
        <v>3</v>
      </c>
      <c r="R10" s="11">
        <f t="shared" si="3"/>
        <v>9</v>
      </c>
    </row>
    <row r="11" spans="1:18" ht="12.75">
      <c r="A11" s="9"/>
      <c r="B11" s="10">
        <v>107</v>
      </c>
      <c r="C11" s="11" t="s">
        <v>7</v>
      </c>
      <c r="D11" s="25">
        <v>10</v>
      </c>
      <c r="E11" s="25">
        <v>9</v>
      </c>
      <c r="F11" s="25">
        <f t="shared" si="0"/>
        <v>19</v>
      </c>
      <c r="G11" s="11"/>
      <c r="H11" s="25">
        <v>10</v>
      </c>
      <c r="I11" s="25">
        <v>7</v>
      </c>
      <c r="J11" s="25">
        <f t="shared" si="1"/>
        <v>17</v>
      </c>
      <c r="K11" s="11"/>
      <c r="L11" s="25">
        <v>10</v>
      </c>
      <c r="M11" s="25">
        <v>7</v>
      </c>
      <c r="N11" s="25">
        <f t="shared" si="2"/>
        <v>17</v>
      </c>
      <c r="O11" s="11"/>
      <c r="P11" s="11">
        <v>9</v>
      </c>
      <c r="Q11" s="11">
        <v>7</v>
      </c>
      <c r="R11" s="11">
        <f t="shared" si="3"/>
        <v>16</v>
      </c>
    </row>
    <row r="12" spans="1:18" ht="12.75">
      <c r="A12" s="9"/>
      <c r="B12" s="10">
        <v>108</v>
      </c>
      <c r="C12" s="11" t="s">
        <v>8</v>
      </c>
      <c r="D12" s="25">
        <v>39</v>
      </c>
      <c r="E12" s="25">
        <v>25</v>
      </c>
      <c r="F12" s="25">
        <f t="shared" si="0"/>
        <v>64</v>
      </c>
      <c r="G12" s="11"/>
      <c r="H12" s="27">
        <v>18</v>
      </c>
      <c r="I12" s="27">
        <v>22</v>
      </c>
      <c r="J12" s="27">
        <f t="shared" si="1"/>
        <v>40</v>
      </c>
      <c r="K12" s="11"/>
      <c r="L12" s="27">
        <v>18</v>
      </c>
      <c r="M12" s="27">
        <v>22</v>
      </c>
      <c r="N12" s="27">
        <f t="shared" si="2"/>
        <v>40</v>
      </c>
      <c r="O12" s="11"/>
      <c r="P12" s="11">
        <v>17</v>
      </c>
      <c r="Q12" s="11">
        <v>20</v>
      </c>
      <c r="R12" s="11">
        <f t="shared" si="3"/>
        <v>37</v>
      </c>
    </row>
    <row r="13" spans="1:18" ht="12.75">
      <c r="A13" s="9"/>
      <c r="B13" s="10">
        <v>109</v>
      </c>
      <c r="C13" s="11" t="s">
        <v>9</v>
      </c>
      <c r="D13" s="25">
        <v>6</v>
      </c>
      <c r="E13" s="25">
        <v>5</v>
      </c>
      <c r="F13" s="25">
        <f t="shared" si="0"/>
        <v>11</v>
      </c>
      <c r="G13" s="11"/>
      <c r="H13" s="25">
        <v>17</v>
      </c>
      <c r="I13" s="25">
        <v>12</v>
      </c>
      <c r="J13" s="25">
        <f t="shared" si="1"/>
        <v>29</v>
      </c>
      <c r="K13" s="11"/>
      <c r="L13" s="25">
        <v>17</v>
      </c>
      <c r="M13" s="25">
        <v>12</v>
      </c>
      <c r="N13" s="25">
        <f t="shared" si="2"/>
        <v>29</v>
      </c>
      <c r="O13" s="11"/>
      <c r="P13" s="11">
        <v>16</v>
      </c>
      <c r="Q13" s="11">
        <v>12</v>
      </c>
      <c r="R13" s="11">
        <f t="shared" si="3"/>
        <v>28</v>
      </c>
    </row>
    <row r="14" spans="1:18" ht="12.75">
      <c r="A14" s="9"/>
      <c r="B14" s="10">
        <v>110</v>
      </c>
      <c r="C14" s="11" t="s">
        <v>10</v>
      </c>
      <c r="D14" s="25">
        <v>28</v>
      </c>
      <c r="E14" s="25">
        <v>44</v>
      </c>
      <c r="F14" s="25">
        <f t="shared" si="0"/>
        <v>72</v>
      </c>
      <c r="G14" s="11"/>
      <c r="H14" s="25">
        <v>9</v>
      </c>
      <c r="I14" s="25">
        <v>19</v>
      </c>
      <c r="J14" s="25">
        <f t="shared" si="1"/>
        <v>28</v>
      </c>
      <c r="K14" s="11"/>
      <c r="L14" s="25">
        <v>9</v>
      </c>
      <c r="M14" s="25">
        <v>19</v>
      </c>
      <c r="N14" s="25">
        <f t="shared" si="2"/>
        <v>28</v>
      </c>
      <c r="O14" s="11"/>
      <c r="P14" s="11">
        <v>9</v>
      </c>
      <c r="Q14" s="11">
        <v>18</v>
      </c>
      <c r="R14" s="11">
        <f t="shared" si="3"/>
        <v>27</v>
      </c>
    </row>
    <row r="15" spans="1:18" ht="12.75">
      <c r="A15" s="9"/>
      <c r="B15" s="10">
        <v>112</v>
      </c>
      <c r="C15" s="11" t="s">
        <v>11</v>
      </c>
      <c r="D15" s="25">
        <v>0</v>
      </c>
      <c r="E15" s="25">
        <v>1</v>
      </c>
      <c r="F15" s="25">
        <f t="shared" si="0"/>
        <v>1</v>
      </c>
      <c r="G15" s="11"/>
      <c r="H15" s="25">
        <v>7</v>
      </c>
      <c r="I15" s="25">
        <v>5</v>
      </c>
      <c r="J15" s="25">
        <f t="shared" si="1"/>
        <v>12</v>
      </c>
      <c r="K15" s="11"/>
      <c r="L15" s="25">
        <v>7</v>
      </c>
      <c r="M15" s="25">
        <v>5</v>
      </c>
      <c r="N15" s="25">
        <f t="shared" si="2"/>
        <v>12</v>
      </c>
      <c r="O15" s="11"/>
      <c r="P15" s="11">
        <v>5</v>
      </c>
      <c r="Q15" s="11">
        <v>5</v>
      </c>
      <c r="R15" s="11">
        <f t="shared" si="3"/>
        <v>10</v>
      </c>
    </row>
    <row r="16" spans="1:18" ht="12.75">
      <c r="A16" s="9"/>
      <c r="B16" s="10">
        <v>113</v>
      </c>
      <c r="C16" s="11" t="s">
        <v>12</v>
      </c>
      <c r="D16" s="25">
        <v>3</v>
      </c>
      <c r="E16" s="25">
        <v>2</v>
      </c>
      <c r="F16" s="25">
        <f t="shared" si="0"/>
        <v>5</v>
      </c>
      <c r="G16" s="11"/>
      <c r="H16" s="25">
        <v>3</v>
      </c>
      <c r="I16" s="25">
        <v>4</v>
      </c>
      <c r="J16" s="25">
        <f t="shared" si="1"/>
        <v>7</v>
      </c>
      <c r="K16" s="11"/>
      <c r="L16" s="25">
        <v>3</v>
      </c>
      <c r="M16" s="25">
        <v>4</v>
      </c>
      <c r="N16" s="25">
        <f t="shared" si="2"/>
        <v>7</v>
      </c>
      <c r="O16" s="11"/>
      <c r="P16" s="11">
        <v>3</v>
      </c>
      <c r="Q16" s="11">
        <v>3</v>
      </c>
      <c r="R16" s="11">
        <f t="shared" si="3"/>
        <v>6</v>
      </c>
    </row>
    <row r="17" spans="1:18" ht="12.75">
      <c r="A17" s="9"/>
      <c r="B17" s="10">
        <v>114</v>
      </c>
      <c r="C17" s="11" t="s">
        <v>13</v>
      </c>
      <c r="D17" s="25">
        <v>1</v>
      </c>
      <c r="E17" s="25">
        <v>2</v>
      </c>
      <c r="F17" s="25">
        <f t="shared" si="0"/>
        <v>3</v>
      </c>
      <c r="G17" s="11"/>
      <c r="H17" s="25">
        <v>4</v>
      </c>
      <c r="I17" s="25">
        <v>3</v>
      </c>
      <c r="J17" s="25">
        <f t="shared" si="1"/>
        <v>7</v>
      </c>
      <c r="K17" s="11"/>
      <c r="L17" s="25">
        <v>4</v>
      </c>
      <c r="M17" s="25">
        <v>3</v>
      </c>
      <c r="N17" s="25">
        <f t="shared" si="2"/>
        <v>7</v>
      </c>
      <c r="O17" s="11"/>
      <c r="P17" s="11">
        <v>2</v>
      </c>
      <c r="Q17" s="11">
        <v>3</v>
      </c>
      <c r="R17" s="11">
        <f t="shared" si="3"/>
        <v>5</v>
      </c>
    </row>
    <row r="18" spans="1:19" ht="13.5" thickBot="1">
      <c r="A18" s="4"/>
      <c r="B18" s="12"/>
      <c r="C18" s="13" t="s">
        <v>14</v>
      </c>
      <c r="D18" s="13">
        <f>SUM(D6:D17)</f>
        <v>147</v>
      </c>
      <c r="E18" s="13">
        <f>SUM(E6:E17)</f>
        <v>129</v>
      </c>
      <c r="F18" s="13">
        <f>SUM(F6:F17)</f>
        <v>276</v>
      </c>
      <c r="G18" s="13"/>
      <c r="H18" s="13">
        <f>SUM(H6:H17)</f>
        <v>128</v>
      </c>
      <c r="I18" s="13">
        <f>SUM(I6:I17)</f>
        <v>123</v>
      </c>
      <c r="J18" s="13">
        <f>SUM(J6:J17)</f>
        <v>251</v>
      </c>
      <c r="K18" s="13"/>
      <c r="L18" s="13">
        <f>SUM(L6:L17)</f>
        <v>128</v>
      </c>
      <c r="M18" s="13">
        <f>SUM(M6:M17)</f>
        <v>123</v>
      </c>
      <c r="N18" s="13">
        <f>SUM(N6:N17)</f>
        <v>251</v>
      </c>
      <c r="O18" s="13"/>
      <c r="P18" s="13">
        <f>SUM(P6:P17)</f>
        <v>118</v>
      </c>
      <c r="Q18" s="13">
        <f>SUM(Q6:Q17)</f>
        <v>116</v>
      </c>
      <c r="R18" s="13">
        <f>SUM(R6:R17)</f>
        <v>234</v>
      </c>
      <c r="S18" s="4"/>
    </row>
    <row r="19" spans="4:7" ht="13.5" thickBot="1">
      <c r="D19" s="41"/>
      <c r="E19" s="41"/>
      <c r="F19" s="41"/>
      <c r="G19" s="41"/>
    </row>
    <row r="20" spans="2:18" ht="12.75">
      <c r="B20" s="26"/>
      <c r="C20" s="26"/>
      <c r="D20" s="53" t="s">
        <v>81</v>
      </c>
      <c r="E20" s="53"/>
      <c r="F20" s="53"/>
      <c r="G20" s="26"/>
      <c r="H20" s="53" t="s">
        <v>58</v>
      </c>
      <c r="I20" s="53"/>
      <c r="J20" s="53"/>
      <c r="K20" s="26"/>
      <c r="L20" s="53" t="s">
        <v>59</v>
      </c>
      <c r="M20" s="53"/>
      <c r="N20" s="53"/>
      <c r="O20" s="26"/>
      <c r="P20" s="53" t="s">
        <v>60</v>
      </c>
      <c r="Q20" s="53"/>
      <c r="R20" s="53"/>
    </row>
    <row r="21" spans="1:18" ht="13.5" thickBot="1">
      <c r="A21" s="4"/>
      <c r="B21" s="5"/>
      <c r="C21" s="6" t="s">
        <v>0</v>
      </c>
      <c r="D21" s="5" t="s">
        <v>65</v>
      </c>
      <c r="E21" s="5" t="s">
        <v>66</v>
      </c>
      <c r="F21" s="5" t="s">
        <v>1</v>
      </c>
      <c r="G21" s="5"/>
      <c r="H21" s="5" t="s">
        <v>65</v>
      </c>
      <c r="I21" s="5" t="s">
        <v>66</v>
      </c>
      <c r="J21" s="5" t="s">
        <v>1</v>
      </c>
      <c r="K21" s="5"/>
      <c r="L21" s="5" t="s">
        <v>65</v>
      </c>
      <c r="M21" s="5" t="s">
        <v>66</v>
      </c>
      <c r="N21" s="5" t="s">
        <v>1</v>
      </c>
      <c r="O21" s="5"/>
      <c r="P21" s="5" t="s">
        <v>65</v>
      </c>
      <c r="Q21" s="5" t="s">
        <v>66</v>
      </c>
      <c r="R21" s="5" t="s">
        <v>1</v>
      </c>
    </row>
    <row r="22" spans="2:18" ht="12.75">
      <c r="B22" s="14">
        <v>302</v>
      </c>
      <c r="C22" s="2" t="s">
        <v>50</v>
      </c>
      <c r="D22" s="25">
        <v>35</v>
      </c>
      <c r="E22" s="25">
        <v>38</v>
      </c>
      <c r="F22" s="25">
        <f>SUM(D22:E22)</f>
        <v>73</v>
      </c>
      <c r="H22" s="25">
        <v>28</v>
      </c>
      <c r="I22" s="25">
        <v>17</v>
      </c>
      <c r="J22" s="25">
        <f>SUM(H22:I22)</f>
        <v>45</v>
      </c>
      <c r="L22" s="25">
        <v>28</v>
      </c>
      <c r="M22" s="25">
        <v>17</v>
      </c>
      <c r="N22" s="25">
        <f>SUM(L22:M22)</f>
        <v>45</v>
      </c>
      <c r="O22" s="4"/>
      <c r="P22" s="3">
        <v>26</v>
      </c>
      <c r="Q22" s="3">
        <v>18</v>
      </c>
      <c r="R22" s="3">
        <f>SUM(P22:Q22)</f>
        <v>44</v>
      </c>
    </row>
    <row r="23" spans="2:18" ht="12.75">
      <c r="B23" s="14">
        <v>304</v>
      </c>
      <c r="C23" s="2" t="s">
        <v>51</v>
      </c>
      <c r="D23" s="25">
        <v>8</v>
      </c>
      <c r="E23" s="25">
        <v>16</v>
      </c>
      <c r="F23" s="25">
        <f aca="true" t="shared" si="4" ref="F23:F28">SUM(D23:E23)</f>
        <v>24</v>
      </c>
      <c r="H23" s="25">
        <v>6</v>
      </c>
      <c r="I23" s="25">
        <v>2</v>
      </c>
      <c r="J23" s="25">
        <f aca="true" t="shared" si="5" ref="J23:J28">SUM(H23:I23)</f>
        <v>8</v>
      </c>
      <c r="L23" s="25">
        <v>6</v>
      </c>
      <c r="M23" s="25">
        <v>2</v>
      </c>
      <c r="N23" s="25">
        <f aca="true" t="shared" si="6" ref="N23:N28">SUM(L23:M23)</f>
        <v>8</v>
      </c>
      <c r="P23" s="3">
        <v>5</v>
      </c>
      <c r="Q23" s="3">
        <v>2</v>
      </c>
      <c r="R23" s="3">
        <f aca="true" t="shared" si="7" ref="R23:R28">SUM(P23:Q23)</f>
        <v>7</v>
      </c>
    </row>
    <row r="24" spans="2:18" ht="12.75">
      <c r="B24" s="14">
        <v>308</v>
      </c>
      <c r="C24" s="2" t="s">
        <v>52</v>
      </c>
      <c r="D24" s="25">
        <v>9</v>
      </c>
      <c r="E24" s="27">
        <v>11</v>
      </c>
      <c r="F24" s="25">
        <f t="shared" si="4"/>
        <v>20</v>
      </c>
      <c r="H24" s="25">
        <v>11</v>
      </c>
      <c r="I24" s="25">
        <v>11</v>
      </c>
      <c r="J24" s="25">
        <f t="shared" si="5"/>
        <v>22</v>
      </c>
      <c r="L24" s="25">
        <v>11</v>
      </c>
      <c r="M24" s="25">
        <v>11</v>
      </c>
      <c r="N24" s="25">
        <f t="shared" si="6"/>
        <v>22</v>
      </c>
      <c r="P24" s="3">
        <v>11</v>
      </c>
      <c r="Q24" s="3">
        <v>11</v>
      </c>
      <c r="R24" s="3">
        <f t="shared" si="7"/>
        <v>22</v>
      </c>
    </row>
    <row r="25" spans="2:18" ht="12.75">
      <c r="B25" s="14">
        <v>309</v>
      </c>
      <c r="C25" s="2" t="s">
        <v>53</v>
      </c>
      <c r="D25" s="25">
        <v>10</v>
      </c>
      <c r="E25" s="25">
        <v>21</v>
      </c>
      <c r="F25" s="25">
        <f t="shared" si="4"/>
        <v>31</v>
      </c>
      <c r="H25" s="25">
        <v>7</v>
      </c>
      <c r="I25" s="25">
        <v>17</v>
      </c>
      <c r="J25" s="25">
        <f t="shared" si="5"/>
        <v>24</v>
      </c>
      <c r="L25" s="25">
        <v>7</v>
      </c>
      <c r="M25" s="25">
        <v>17</v>
      </c>
      <c r="N25" s="25">
        <f t="shared" si="6"/>
        <v>24</v>
      </c>
      <c r="P25" s="3">
        <v>6</v>
      </c>
      <c r="Q25" s="3">
        <v>17</v>
      </c>
      <c r="R25" s="3">
        <f t="shared" si="7"/>
        <v>23</v>
      </c>
    </row>
    <row r="26" spans="2:18" ht="12.75">
      <c r="B26" s="14">
        <v>311</v>
      </c>
      <c r="C26" s="2" t="s">
        <v>54</v>
      </c>
      <c r="D26" s="25">
        <v>14</v>
      </c>
      <c r="E26" s="25">
        <v>56</v>
      </c>
      <c r="F26" s="25">
        <f t="shared" si="4"/>
        <v>70</v>
      </c>
      <c r="H26" s="25">
        <v>7</v>
      </c>
      <c r="I26" s="25">
        <v>20</v>
      </c>
      <c r="J26" s="25">
        <f t="shared" si="5"/>
        <v>27</v>
      </c>
      <c r="L26" s="25">
        <v>7</v>
      </c>
      <c r="M26" s="25">
        <v>20</v>
      </c>
      <c r="N26" s="25">
        <f t="shared" si="6"/>
        <v>27</v>
      </c>
      <c r="P26" s="3">
        <v>6</v>
      </c>
      <c r="Q26" s="3">
        <v>18</v>
      </c>
      <c r="R26" s="3">
        <f t="shared" si="7"/>
        <v>24</v>
      </c>
    </row>
    <row r="27" spans="2:18" ht="12.75">
      <c r="B27" s="14">
        <v>313</v>
      </c>
      <c r="C27" s="2" t="s">
        <v>55</v>
      </c>
      <c r="D27" s="25">
        <v>7</v>
      </c>
      <c r="E27" s="25">
        <v>1</v>
      </c>
      <c r="F27" s="25">
        <f t="shared" si="4"/>
        <v>8</v>
      </c>
      <c r="H27" s="25">
        <v>9</v>
      </c>
      <c r="I27" s="25">
        <v>2</v>
      </c>
      <c r="J27" s="25">
        <f t="shared" si="5"/>
        <v>11</v>
      </c>
      <c r="L27" s="25">
        <v>9</v>
      </c>
      <c r="M27" s="25">
        <v>2</v>
      </c>
      <c r="N27" s="25">
        <f t="shared" si="6"/>
        <v>11</v>
      </c>
      <c r="P27" s="3">
        <v>9</v>
      </c>
      <c r="Q27" s="3">
        <v>2</v>
      </c>
      <c r="R27" s="3">
        <f t="shared" si="7"/>
        <v>11</v>
      </c>
    </row>
    <row r="28" spans="2:18" ht="12.75">
      <c r="B28" s="14">
        <v>319</v>
      </c>
      <c r="C28" s="2" t="s">
        <v>56</v>
      </c>
      <c r="D28" s="25">
        <v>13</v>
      </c>
      <c r="E28" s="25">
        <v>15</v>
      </c>
      <c r="F28" s="25">
        <f t="shared" si="4"/>
        <v>28</v>
      </c>
      <c r="H28" s="25">
        <v>14</v>
      </c>
      <c r="I28" s="25">
        <v>9</v>
      </c>
      <c r="J28" s="25">
        <f t="shared" si="5"/>
        <v>23</v>
      </c>
      <c r="L28" s="25">
        <v>14</v>
      </c>
      <c r="M28" s="25">
        <v>9</v>
      </c>
      <c r="N28" s="25">
        <f t="shared" si="6"/>
        <v>23</v>
      </c>
      <c r="P28" s="3">
        <v>14</v>
      </c>
      <c r="Q28" s="3">
        <v>9</v>
      </c>
      <c r="R28" s="3">
        <f t="shared" si="7"/>
        <v>23</v>
      </c>
    </row>
    <row r="29" spans="1:19" ht="13.5" thickBot="1">
      <c r="A29" s="4"/>
      <c r="B29" s="15"/>
      <c r="C29" s="16" t="s">
        <v>57</v>
      </c>
      <c r="D29" s="17">
        <f>SUM(D22:D28)</f>
        <v>96</v>
      </c>
      <c r="E29" s="17">
        <f>SUM(E22:E28)</f>
        <v>158</v>
      </c>
      <c r="F29" s="17">
        <f>SUM(F22:F28)</f>
        <v>254</v>
      </c>
      <c r="G29" s="16"/>
      <c r="H29" s="17">
        <f>SUM(H22:H28)</f>
        <v>82</v>
      </c>
      <c r="I29" s="17">
        <f>SUM(I22:I28)</f>
        <v>78</v>
      </c>
      <c r="J29" s="17">
        <f>SUM(J22:J28)</f>
        <v>160</v>
      </c>
      <c r="K29" s="16"/>
      <c r="L29" s="17">
        <f>SUM(L22:L28)</f>
        <v>82</v>
      </c>
      <c r="M29" s="17">
        <f>SUM(M22:M28)</f>
        <v>78</v>
      </c>
      <c r="N29" s="17">
        <f>SUM(N22:N28)</f>
        <v>160</v>
      </c>
      <c r="O29" s="18"/>
      <c r="P29" s="17">
        <f>SUM(P22:P28)</f>
        <v>77</v>
      </c>
      <c r="Q29" s="17">
        <f>SUM(Q22:Q28)</f>
        <v>77</v>
      </c>
      <c r="R29" s="17">
        <f>SUM(R22:R28)</f>
        <v>154</v>
      </c>
      <c r="S29" s="4"/>
    </row>
    <row r="30" spans="1:19" ht="13.5" thickBot="1">
      <c r="A30" s="4"/>
      <c r="B30" s="19"/>
      <c r="C30" s="4"/>
      <c r="D30" s="44"/>
      <c r="E30" s="44"/>
      <c r="F30" s="44"/>
      <c r="G30" s="43"/>
      <c r="H30" s="20"/>
      <c r="I30" s="20"/>
      <c r="J30" s="20"/>
      <c r="K30" s="4"/>
      <c r="L30" s="4"/>
      <c r="M30" s="4"/>
      <c r="N30" s="4"/>
      <c r="P30" s="20"/>
      <c r="Q30" s="20"/>
      <c r="R30" s="20"/>
      <c r="S30" s="4"/>
    </row>
    <row r="31" spans="2:18" ht="12.75">
      <c r="B31" s="26"/>
      <c r="C31" s="26"/>
      <c r="D31" s="53" t="s">
        <v>81</v>
      </c>
      <c r="E31" s="53"/>
      <c r="F31" s="53"/>
      <c r="G31" s="26"/>
      <c r="H31" s="53" t="s">
        <v>58</v>
      </c>
      <c r="I31" s="53"/>
      <c r="J31" s="53"/>
      <c r="K31" s="26"/>
      <c r="L31" s="53" t="s">
        <v>59</v>
      </c>
      <c r="M31" s="53"/>
      <c r="N31" s="53"/>
      <c r="O31" s="26"/>
      <c r="P31" s="53" t="s">
        <v>60</v>
      </c>
      <c r="Q31" s="53"/>
      <c r="R31" s="53"/>
    </row>
    <row r="32" spans="1:19" ht="13.5" thickBot="1">
      <c r="A32" s="4"/>
      <c r="B32" s="5"/>
      <c r="C32" s="6" t="s">
        <v>0</v>
      </c>
      <c r="D32" s="5" t="s">
        <v>65</v>
      </c>
      <c r="E32" s="5" t="s">
        <v>66</v>
      </c>
      <c r="F32" s="5" t="s">
        <v>1</v>
      </c>
      <c r="G32" s="5"/>
      <c r="H32" s="5" t="s">
        <v>65</v>
      </c>
      <c r="I32" s="5" t="s">
        <v>66</v>
      </c>
      <c r="J32" s="5" t="s">
        <v>1</v>
      </c>
      <c r="K32" s="5"/>
      <c r="L32" s="5" t="s">
        <v>65</v>
      </c>
      <c r="M32" s="5" t="s">
        <v>66</v>
      </c>
      <c r="N32" s="5" t="s">
        <v>1</v>
      </c>
      <c r="O32" s="5"/>
      <c r="P32" s="5" t="s">
        <v>65</v>
      </c>
      <c r="Q32" s="5" t="s">
        <v>66</v>
      </c>
      <c r="R32" s="5" t="s">
        <v>1</v>
      </c>
      <c r="S32" s="4"/>
    </row>
    <row r="33" spans="2:18" ht="12.75">
      <c r="B33" s="14">
        <v>501</v>
      </c>
      <c r="C33" s="2" t="s">
        <v>42</v>
      </c>
      <c r="D33" s="25">
        <v>74</v>
      </c>
      <c r="E33" s="25">
        <v>69</v>
      </c>
      <c r="F33" s="25">
        <f>SUM(D33:E33)</f>
        <v>143</v>
      </c>
      <c r="H33" s="25">
        <v>51</v>
      </c>
      <c r="I33" s="25">
        <v>60</v>
      </c>
      <c r="J33" s="25">
        <f>SUM(H33:I33)</f>
        <v>111</v>
      </c>
      <c r="L33" s="25">
        <v>51</v>
      </c>
      <c r="M33" s="25">
        <v>60</v>
      </c>
      <c r="N33" s="25">
        <f>SUM(L33:M33)</f>
        <v>111</v>
      </c>
      <c r="P33" s="3">
        <v>49</v>
      </c>
      <c r="Q33" s="3">
        <v>54</v>
      </c>
      <c r="R33" s="3">
        <f>SUM(P33:Q33)</f>
        <v>103</v>
      </c>
    </row>
    <row r="34" spans="2:18" ht="12.75">
      <c r="B34" s="14">
        <v>502</v>
      </c>
      <c r="C34" s="2" t="s">
        <v>43</v>
      </c>
      <c r="D34" s="25">
        <v>93</v>
      </c>
      <c r="E34" s="25">
        <v>50</v>
      </c>
      <c r="F34" s="25">
        <f aca="true" t="shared" si="8" ref="F34:F39">SUM(D34:E34)</f>
        <v>143</v>
      </c>
      <c r="H34" s="25">
        <v>55</v>
      </c>
      <c r="I34" s="25">
        <v>38</v>
      </c>
      <c r="J34" s="25">
        <f aca="true" t="shared" si="9" ref="J34:J39">SUM(H34:I34)</f>
        <v>93</v>
      </c>
      <c r="L34" s="25">
        <v>55</v>
      </c>
      <c r="M34" s="25">
        <v>38</v>
      </c>
      <c r="N34" s="25">
        <f aca="true" t="shared" si="10" ref="N34:N39">SUM(L34:M34)</f>
        <v>93</v>
      </c>
      <c r="P34" s="3">
        <v>54</v>
      </c>
      <c r="Q34" s="3">
        <v>31</v>
      </c>
      <c r="R34" s="3">
        <f aca="true" t="shared" si="11" ref="R34:R39">SUM(P34:Q34)</f>
        <v>85</v>
      </c>
    </row>
    <row r="35" spans="2:18" ht="12.75">
      <c r="B35" s="14">
        <v>503</v>
      </c>
      <c r="C35" s="2" t="s">
        <v>44</v>
      </c>
      <c r="D35" s="25">
        <v>50</v>
      </c>
      <c r="E35" s="25">
        <v>49</v>
      </c>
      <c r="F35" s="25">
        <f t="shared" si="8"/>
        <v>99</v>
      </c>
      <c r="H35" s="27">
        <v>33</v>
      </c>
      <c r="I35" s="27">
        <v>37</v>
      </c>
      <c r="J35" s="25">
        <f t="shared" si="9"/>
        <v>70</v>
      </c>
      <c r="K35" s="46"/>
      <c r="L35" s="27">
        <v>33</v>
      </c>
      <c r="M35" s="27">
        <v>37</v>
      </c>
      <c r="N35" s="25">
        <f t="shared" si="10"/>
        <v>70</v>
      </c>
      <c r="P35" s="3">
        <v>32</v>
      </c>
      <c r="Q35" s="3">
        <v>36</v>
      </c>
      <c r="R35" s="3">
        <f t="shared" si="11"/>
        <v>68</v>
      </c>
    </row>
    <row r="36" spans="2:18" ht="12.75">
      <c r="B36" s="14">
        <v>504</v>
      </c>
      <c r="C36" s="2" t="s">
        <v>45</v>
      </c>
      <c r="D36" s="25">
        <v>154</v>
      </c>
      <c r="E36" s="25">
        <v>188</v>
      </c>
      <c r="F36" s="25">
        <f t="shared" si="8"/>
        <v>342</v>
      </c>
      <c r="H36" s="27">
        <v>46</v>
      </c>
      <c r="I36" s="27">
        <v>59</v>
      </c>
      <c r="J36" s="25">
        <f t="shared" si="9"/>
        <v>105</v>
      </c>
      <c r="K36" s="46"/>
      <c r="L36" s="27">
        <v>46</v>
      </c>
      <c r="M36" s="27">
        <v>59</v>
      </c>
      <c r="N36" s="25">
        <f t="shared" si="10"/>
        <v>105</v>
      </c>
      <c r="P36" s="3">
        <v>44</v>
      </c>
      <c r="Q36" s="3">
        <v>56</v>
      </c>
      <c r="R36" s="3">
        <f t="shared" si="11"/>
        <v>100</v>
      </c>
    </row>
    <row r="37" spans="2:18" ht="12.75">
      <c r="B37" s="14">
        <v>505</v>
      </c>
      <c r="C37" s="2" t="s">
        <v>46</v>
      </c>
      <c r="D37" s="25">
        <v>64</v>
      </c>
      <c r="E37" s="25">
        <v>60</v>
      </c>
      <c r="F37" s="25">
        <f t="shared" si="8"/>
        <v>124</v>
      </c>
      <c r="H37" s="27">
        <v>45</v>
      </c>
      <c r="I37" s="27">
        <v>38</v>
      </c>
      <c r="J37" s="25">
        <f t="shared" si="9"/>
        <v>83</v>
      </c>
      <c r="K37" s="46"/>
      <c r="L37" s="27">
        <v>45</v>
      </c>
      <c r="M37" s="27">
        <v>38</v>
      </c>
      <c r="N37" s="25">
        <f t="shared" si="10"/>
        <v>83</v>
      </c>
      <c r="P37" s="3">
        <v>44</v>
      </c>
      <c r="Q37" s="3">
        <v>37</v>
      </c>
      <c r="R37" s="3">
        <f t="shared" si="11"/>
        <v>81</v>
      </c>
    </row>
    <row r="38" spans="2:18" ht="12.75">
      <c r="B38" s="14">
        <v>506</v>
      </c>
      <c r="C38" s="2" t="s">
        <v>47</v>
      </c>
      <c r="D38" s="25">
        <v>19</v>
      </c>
      <c r="E38" s="25">
        <v>17</v>
      </c>
      <c r="F38" s="25">
        <f t="shared" si="8"/>
        <v>36</v>
      </c>
      <c r="H38" s="27">
        <v>42</v>
      </c>
      <c r="I38" s="27">
        <v>31</v>
      </c>
      <c r="J38" s="25">
        <f t="shared" si="9"/>
        <v>73</v>
      </c>
      <c r="K38" s="46"/>
      <c r="L38" s="27">
        <v>42</v>
      </c>
      <c r="M38" s="27">
        <v>31</v>
      </c>
      <c r="N38" s="25">
        <f t="shared" si="10"/>
        <v>73</v>
      </c>
      <c r="P38" s="3">
        <v>42</v>
      </c>
      <c r="Q38" s="3">
        <v>31</v>
      </c>
      <c r="R38" s="3">
        <f t="shared" si="11"/>
        <v>73</v>
      </c>
    </row>
    <row r="39" spans="2:18" ht="12.75">
      <c r="B39" s="14">
        <v>507</v>
      </c>
      <c r="C39" s="2" t="s">
        <v>48</v>
      </c>
      <c r="D39" s="25">
        <v>108</v>
      </c>
      <c r="E39" s="25">
        <v>81</v>
      </c>
      <c r="F39" s="25">
        <f t="shared" si="8"/>
        <v>189</v>
      </c>
      <c r="H39" s="27">
        <v>59</v>
      </c>
      <c r="I39" s="27">
        <v>40</v>
      </c>
      <c r="J39" s="25">
        <f t="shared" si="9"/>
        <v>99</v>
      </c>
      <c r="K39" s="46"/>
      <c r="L39" s="27">
        <v>59</v>
      </c>
      <c r="M39" s="27">
        <v>40</v>
      </c>
      <c r="N39" s="25">
        <f t="shared" si="10"/>
        <v>99</v>
      </c>
      <c r="O39" s="4"/>
      <c r="P39" s="3">
        <v>56</v>
      </c>
      <c r="Q39" s="3">
        <v>38</v>
      </c>
      <c r="R39" s="3">
        <f t="shared" si="11"/>
        <v>94</v>
      </c>
    </row>
    <row r="40" spans="1:19" ht="13.5" thickBot="1">
      <c r="A40" s="4"/>
      <c r="B40" s="15"/>
      <c r="C40" s="16" t="s">
        <v>49</v>
      </c>
      <c r="D40" s="17">
        <f>SUM(D33:D39)</f>
        <v>562</v>
      </c>
      <c r="E40" s="17">
        <f>SUM(E33:E39)</f>
        <v>514</v>
      </c>
      <c r="F40" s="45">
        <f>SUM(F33:F39)</f>
        <v>1076</v>
      </c>
      <c r="G40" s="16"/>
      <c r="H40" s="47">
        <f>SUM(H33:H39)</f>
        <v>331</v>
      </c>
      <c r="I40" s="47">
        <f>SUM(I33:I39)</f>
        <v>303</v>
      </c>
      <c r="J40" s="47">
        <f>SUM(J33:J39)</f>
        <v>634</v>
      </c>
      <c r="K40" s="48"/>
      <c r="L40" s="47">
        <f>SUM(L33:L39)</f>
        <v>331</v>
      </c>
      <c r="M40" s="47">
        <f>SUM(M33:M39)</f>
        <v>303</v>
      </c>
      <c r="N40" s="17">
        <f>SUM(N33:N39)</f>
        <v>634</v>
      </c>
      <c r="O40" s="18"/>
      <c r="P40" s="17">
        <f>SUM(P33:P39)</f>
        <v>321</v>
      </c>
      <c r="Q40" s="17">
        <f>SUM(Q33:Q39)</f>
        <v>283</v>
      </c>
      <c r="R40" s="17">
        <f>SUM(R33:R39)</f>
        <v>604</v>
      </c>
      <c r="S40" s="4"/>
    </row>
    <row r="41" spans="1:19" ht="13.5" thickBot="1">
      <c r="A41" s="4"/>
      <c r="B41" s="42"/>
      <c r="C41" s="43"/>
      <c r="D41" s="44"/>
      <c r="E41" s="44"/>
      <c r="F41" s="50"/>
      <c r="G41" s="43"/>
      <c r="H41" s="51"/>
      <c r="I41" s="51"/>
      <c r="J41" s="51"/>
      <c r="K41" s="52"/>
      <c r="L41" s="51"/>
      <c r="M41" s="51"/>
      <c r="N41" s="44"/>
      <c r="O41" s="9"/>
      <c r="P41" s="44"/>
      <c r="Q41" s="44"/>
      <c r="R41" s="44"/>
      <c r="S41" s="4"/>
    </row>
    <row r="42" spans="2:18" ht="12.75">
      <c r="B42" s="26"/>
      <c r="C42" s="26"/>
      <c r="D42" s="53" t="s">
        <v>81</v>
      </c>
      <c r="E42" s="53"/>
      <c r="F42" s="53"/>
      <c r="G42" s="26"/>
      <c r="H42" s="53" t="s">
        <v>58</v>
      </c>
      <c r="I42" s="53"/>
      <c r="J42" s="53"/>
      <c r="K42" s="26"/>
      <c r="L42" s="53" t="s">
        <v>59</v>
      </c>
      <c r="M42" s="53"/>
      <c r="N42" s="53"/>
      <c r="O42" s="26"/>
      <c r="P42" s="53" t="s">
        <v>60</v>
      </c>
      <c r="Q42" s="53"/>
      <c r="R42" s="53"/>
    </row>
    <row r="43" spans="1:18" ht="13.5" thickBot="1">
      <c r="A43" s="4"/>
      <c r="B43" s="5"/>
      <c r="C43" s="6" t="s">
        <v>0</v>
      </c>
      <c r="D43" s="5" t="s">
        <v>65</v>
      </c>
      <c r="E43" s="5" t="s">
        <v>66</v>
      </c>
      <c r="F43" s="5" t="s">
        <v>1</v>
      </c>
      <c r="G43" s="5"/>
      <c r="H43" s="5" t="s">
        <v>65</v>
      </c>
      <c r="I43" s="5" t="s">
        <v>66</v>
      </c>
      <c r="J43" s="5" t="s">
        <v>1</v>
      </c>
      <c r="K43" s="5"/>
      <c r="L43" s="5" t="s">
        <v>65</v>
      </c>
      <c r="M43" s="5" t="s">
        <v>66</v>
      </c>
      <c r="N43" s="5" t="s">
        <v>1</v>
      </c>
      <c r="O43" s="5"/>
      <c r="P43" s="5" t="s">
        <v>65</v>
      </c>
      <c r="Q43" s="5" t="s">
        <v>66</v>
      </c>
      <c r="R43" s="5" t="s">
        <v>1</v>
      </c>
    </row>
    <row r="44" spans="2:18" ht="12.75">
      <c r="B44" s="14">
        <v>703</v>
      </c>
      <c r="C44" s="2" t="s">
        <v>15</v>
      </c>
      <c r="D44" s="25">
        <v>78</v>
      </c>
      <c r="E44" s="25">
        <v>25</v>
      </c>
      <c r="F44" s="25">
        <f>SUM(D44:E44)</f>
        <v>103</v>
      </c>
      <c r="H44" s="27">
        <v>37</v>
      </c>
      <c r="I44" s="27">
        <v>17</v>
      </c>
      <c r="J44" s="27">
        <f>SUM(H44:I44)</f>
        <v>54</v>
      </c>
      <c r="K44" s="46"/>
      <c r="L44" s="27">
        <v>37</v>
      </c>
      <c r="M44" s="27">
        <v>17</v>
      </c>
      <c r="N44" s="27">
        <f>SUM(L44:M44)</f>
        <v>54</v>
      </c>
      <c r="O44" s="46"/>
      <c r="P44" s="3">
        <v>33</v>
      </c>
      <c r="Q44" s="3">
        <v>17</v>
      </c>
      <c r="R44" s="3">
        <f>SUM(P44:Q44)</f>
        <v>50</v>
      </c>
    </row>
    <row r="45" spans="2:18" ht="12.75">
      <c r="B45" s="14">
        <v>901</v>
      </c>
      <c r="C45" s="2" t="s">
        <v>16</v>
      </c>
      <c r="D45" s="25">
        <v>4</v>
      </c>
      <c r="E45" s="25">
        <v>1</v>
      </c>
      <c r="F45" s="25">
        <f aca="true" t="shared" si="12" ref="F45:F70">SUM(D45:E45)</f>
        <v>5</v>
      </c>
      <c r="H45" s="27">
        <v>2</v>
      </c>
      <c r="I45" s="27">
        <v>3</v>
      </c>
      <c r="J45" s="25">
        <f aca="true" t="shared" si="13" ref="J45:J70">SUM(H45:I45)</f>
        <v>5</v>
      </c>
      <c r="L45" s="27">
        <v>2</v>
      </c>
      <c r="M45" s="27">
        <v>3</v>
      </c>
      <c r="N45" s="25">
        <f aca="true" t="shared" si="14" ref="N45:N70">SUM(L45:M45)</f>
        <v>5</v>
      </c>
      <c r="P45" s="3">
        <v>1</v>
      </c>
      <c r="Q45" s="3">
        <v>3</v>
      </c>
      <c r="R45" s="3">
        <f aca="true" t="shared" si="15" ref="R45:R70">SUM(P45:Q45)</f>
        <v>4</v>
      </c>
    </row>
    <row r="46" spans="2:18" ht="12.75">
      <c r="B46" s="14">
        <v>904</v>
      </c>
      <c r="C46" s="2" t="s">
        <v>17</v>
      </c>
      <c r="D46" s="25">
        <v>21</v>
      </c>
      <c r="E46" s="25">
        <v>13</v>
      </c>
      <c r="F46" s="25">
        <f t="shared" si="12"/>
        <v>34</v>
      </c>
      <c r="H46" s="25">
        <v>14</v>
      </c>
      <c r="I46" s="25">
        <v>9</v>
      </c>
      <c r="J46" s="25">
        <f t="shared" si="13"/>
        <v>23</v>
      </c>
      <c r="L46" s="25">
        <v>14</v>
      </c>
      <c r="M46" s="25">
        <v>9</v>
      </c>
      <c r="N46" s="25">
        <f t="shared" si="14"/>
        <v>23</v>
      </c>
      <c r="P46" s="3">
        <v>12</v>
      </c>
      <c r="Q46" s="3">
        <v>7</v>
      </c>
      <c r="R46" s="3">
        <f t="shared" si="15"/>
        <v>19</v>
      </c>
    </row>
    <row r="47" spans="2:18" ht="12.75">
      <c r="B47" s="14">
        <v>905</v>
      </c>
      <c r="C47" s="2" t="s">
        <v>18</v>
      </c>
      <c r="D47" s="25">
        <v>4</v>
      </c>
      <c r="E47" s="25">
        <v>6</v>
      </c>
      <c r="F47" s="25">
        <f t="shared" si="12"/>
        <v>10</v>
      </c>
      <c r="H47" s="25">
        <v>2</v>
      </c>
      <c r="I47" s="25">
        <v>4</v>
      </c>
      <c r="J47" s="25">
        <f t="shared" si="13"/>
        <v>6</v>
      </c>
      <c r="L47" s="25">
        <v>2</v>
      </c>
      <c r="M47" s="25">
        <v>4</v>
      </c>
      <c r="N47" s="25">
        <f t="shared" si="14"/>
        <v>6</v>
      </c>
      <c r="P47" s="3">
        <v>2</v>
      </c>
      <c r="Q47" s="3">
        <v>4</v>
      </c>
      <c r="R47" s="3">
        <f t="shared" si="15"/>
        <v>6</v>
      </c>
    </row>
    <row r="48" spans="2:18" ht="12.75">
      <c r="B48" s="14">
        <v>906</v>
      </c>
      <c r="C48" s="2" t="s">
        <v>19</v>
      </c>
      <c r="D48" s="25">
        <v>4</v>
      </c>
      <c r="E48" s="25">
        <v>9</v>
      </c>
      <c r="F48" s="25">
        <f t="shared" si="12"/>
        <v>13</v>
      </c>
      <c r="H48" s="25">
        <v>5</v>
      </c>
      <c r="I48" s="25">
        <v>9</v>
      </c>
      <c r="J48" s="25">
        <f t="shared" si="13"/>
        <v>14</v>
      </c>
      <c r="L48" s="25">
        <v>5</v>
      </c>
      <c r="M48" s="25">
        <v>9</v>
      </c>
      <c r="N48" s="25">
        <f t="shared" si="14"/>
        <v>14</v>
      </c>
      <c r="P48" s="3">
        <v>5</v>
      </c>
      <c r="Q48" s="3">
        <v>8</v>
      </c>
      <c r="R48" s="3">
        <f t="shared" si="15"/>
        <v>13</v>
      </c>
    </row>
    <row r="49" spans="2:18" ht="12.75">
      <c r="B49" s="14">
        <v>907</v>
      </c>
      <c r="C49" s="2" t="s">
        <v>20</v>
      </c>
      <c r="D49" s="25">
        <v>7</v>
      </c>
      <c r="E49" s="25">
        <v>13</v>
      </c>
      <c r="F49" s="25">
        <f t="shared" si="12"/>
        <v>20</v>
      </c>
      <c r="H49" s="25">
        <v>10</v>
      </c>
      <c r="I49" s="25">
        <v>10</v>
      </c>
      <c r="J49" s="25">
        <f t="shared" si="13"/>
        <v>20</v>
      </c>
      <c r="L49" s="25">
        <v>10</v>
      </c>
      <c r="M49" s="25">
        <v>10</v>
      </c>
      <c r="N49" s="25">
        <f t="shared" si="14"/>
        <v>20</v>
      </c>
      <c r="P49" s="3">
        <v>9</v>
      </c>
      <c r="Q49" s="3">
        <v>9</v>
      </c>
      <c r="R49" s="3">
        <f t="shared" si="15"/>
        <v>18</v>
      </c>
    </row>
    <row r="50" spans="2:18" ht="12.75">
      <c r="B50" s="14">
        <v>908</v>
      </c>
      <c r="C50" s="2" t="s">
        <v>21</v>
      </c>
      <c r="D50" s="25">
        <v>2</v>
      </c>
      <c r="E50" s="25">
        <v>2</v>
      </c>
      <c r="F50" s="25">
        <f t="shared" si="12"/>
        <v>4</v>
      </c>
      <c r="H50" s="25">
        <v>2</v>
      </c>
      <c r="I50" s="25">
        <v>1</v>
      </c>
      <c r="J50" s="25">
        <f t="shared" si="13"/>
        <v>3</v>
      </c>
      <c r="L50" s="25">
        <v>2</v>
      </c>
      <c r="M50" s="25">
        <v>1</v>
      </c>
      <c r="N50" s="25">
        <f t="shared" si="14"/>
        <v>3</v>
      </c>
      <c r="P50" s="3">
        <v>2</v>
      </c>
      <c r="Q50" s="3">
        <v>1</v>
      </c>
      <c r="R50" s="3">
        <f t="shared" si="15"/>
        <v>3</v>
      </c>
    </row>
    <row r="51" spans="2:18" ht="12.75">
      <c r="B51" s="14">
        <v>909</v>
      </c>
      <c r="C51" s="2" t="s">
        <v>22</v>
      </c>
      <c r="D51" s="25">
        <v>2</v>
      </c>
      <c r="E51" s="25">
        <v>4</v>
      </c>
      <c r="F51" s="25">
        <f t="shared" si="12"/>
        <v>6</v>
      </c>
      <c r="H51" s="25">
        <v>1</v>
      </c>
      <c r="I51" s="25">
        <v>3</v>
      </c>
      <c r="J51" s="25">
        <f t="shared" si="13"/>
        <v>4</v>
      </c>
      <c r="L51" s="25">
        <v>1</v>
      </c>
      <c r="M51" s="25">
        <v>3</v>
      </c>
      <c r="N51" s="25">
        <f t="shared" si="14"/>
        <v>4</v>
      </c>
      <c r="P51" s="3">
        <v>1</v>
      </c>
      <c r="Q51" s="3">
        <v>3</v>
      </c>
      <c r="R51" s="3">
        <f t="shared" si="15"/>
        <v>4</v>
      </c>
    </row>
    <row r="52" spans="2:18" ht="12.75">
      <c r="B52" s="14">
        <v>912</v>
      </c>
      <c r="C52" s="2" t="s">
        <v>23</v>
      </c>
      <c r="D52" s="25">
        <v>6</v>
      </c>
      <c r="E52" s="25">
        <v>2</v>
      </c>
      <c r="F52" s="25">
        <f t="shared" si="12"/>
        <v>8</v>
      </c>
      <c r="H52" s="25">
        <v>5</v>
      </c>
      <c r="I52" s="25">
        <v>2</v>
      </c>
      <c r="J52" s="25">
        <f t="shared" si="13"/>
        <v>7</v>
      </c>
      <c r="L52" s="25">
        <v>5</v>
      </c>
      <c r="M52" s="25">
        <v>2</v>
      </c>
      <c r="N52" s="25">
        <f t="shared" si="14"/>
        <v>7</v>
      </c>
      <c r="P52" s="3">
        <v>5</v>
      </c>
      <c r="Q52" s="3">
        <v>2</v>
      </c>
      <c r="R52" s="3">
        <f t="shared" si="15"/>
        <v>7</v>
      </c>
    </row>
    <row r="53" spans="2:18" ht="12.75">
      <c r="B53" s="14">
        <v>1202</v>
      </c>
      <c r="C53" s="2" t="s">
        <v>24</v>
      </c>
      <c r="D53" s="25">
        <v>119</v>
      </c>
      <c r="E53" s="25">
        <v>202</v>
      </c>
      <c r="F53" s="25">
        <f t="shared" si="12"/>
        <v>321</v>
      </c>
      <c r="H53" s="25">
        <v>33</v>
      </c>
      <c r="I53" s="25">
        <v>74</v>
      </c>
      <c r="J53" s="25">
        <f t="shared" si="13"/>
        <v>107</v>
      </c>
      <c r="L53" s="25">
        <v>33</v>
      </c>
      <c r="M53" s="25">
        <v>74</v>
      </c>
      <c r="N53" s="25">
        <f t="shared" si="14"/>
        <v>107</v>
      </c>
      <c r="P53" s="3">
        <v>33</v>
      </c>
      <c r="Q53" s="3">
        <v>69</v>
      </c>
      <c r="R53" s="3">
        <f t="shared" si="15"/>
        <v>102</v>
      </c>
    </row>
    <row r="54" spans="2:18" ht="12.75">
      <c r="B54" s="14">
        <v>1203</v>
      </c>
      <c r="C54" s="2" t="s">
        <v>25</v>
      </c>
      <c r="D54" s="25">
        <v>48</v>
      </c>
      <c r="E54" s="25">
        <v>72</v>
      </c>
      <c r="F54" s="25">
        <f t="shared" si="12"/>
        <v>120</v>
      </c>
      <c r="H54" s="25">
        <v>11</v>
      </c>
      <c r="I54" s="25">
        <v>21</v>
      </c>
      <c r="J54" s="25">
        <f t="shared" si="13"/>
        <v>32</v>
      </c>
      <c r="L54" s="25">
        <v>11</v>
      </c>
      <c r="M54" s="25">
        <v>21</v>
      </c>
      <c r="N54" s="25">
        <f t="shared" si="14"/>
        <v>32</v>
      </c>
      <c r="P54" s="3">
        <v>10</v>
      </c>
      <c r="Q54" s="3">
        <v>21</v>
      </c>
      <c r="R54" s="3">
        <f t="shared" si="15"/>
        <v>31</v>
      </c>
    </row>
    <row r="55" spans="2:18" ht="12.75">
      <c r="B55" s="14">
        <v>1204</v>
      </c>
      <c r="C55" s="2" t="s">
        <v>26</v>
      </c>
      <c r="D55" s="25">
        <v>49</v>
      </c>
      <c r="E55" s="25">
        <v>43</v>
      </c>
      <c r="F55" s="25">
        <f t="shared" si="12"/>
        <v>92</v>
      </c>
      <c r="H55" s="27">
        <v>38</v>
      </c>
      <c r="I55" s="27">
        <v>29</v>
      </c>
      <c r="J55" s="25">
        <f t="shared" si="13"/>
        <v>67</v>
      </c>
      <c r="L55" s="27">
        <v>38</v>
      </c>
      <c r="M55" s="27">
        <v>29</v>
      </c>
      <c r="N55" s="25">
        <f t="shared" si="14"/>
        <v>67</v>
      </c>
      <c r="P55" s="3">
        <v>38</v>
      </c>
      <c r="Q55" s="3">
        <v>28</v>
      </c>
      <c r="R55" s="3">
        <f t="shared" si="15"/>
        <v>66</v>
      </c>
    </row>
    <row r="56" spans="2:18" ht="12.75">
      <c r="B56" s="14">
        <v>1205</v>
      </c>
      <c r="C56" s="2" t="s">
        <v>27</v>
      </c>
      <c r="D56" s="25">
        <v>3</v>
      </c>
      <c r="E56" s="25">
        <v>12</v>
      </c>
      <c r="F56" s="25">
        <f t="shared" si="12"/>
        <v>15</v>
      </c>
      <c r="H56" s="25">
        <v>12</v>
      </c>
      <c r="I56" s="25">
        <v>17</v>
      </c>
      <c r="J56" s="25">
        <f t="shared" si="13"/>
        <v>29</v>
      </c>
      <c r="L56" s="25">
        <v>12</v>
      </c>
      <c r="M56" s="25">
        <v>17</v>
      </c>
      <c r="N56" s="25">
        <f t="shared" si="14"/>
        <v>29</v>
      </c>
      <c r="P56" s="3">
        <v>12</v>
      </c>
      <c r="Q56" s="3">
        <v>15</v>
      </c>
      <c r="R56" s="3">
        <f t="shared" si="15"/>
        <v>27</v>
      </c>
    </row>
    <row r="57" spans="2:18" ht="12.75">
      <c r="B57" s="14">
        <v>1207</v>
      </c>
      <c r="C57" s="2" t="s">
        <v>28</v>
      </c>
      <c r="D57" s="25">
        <v>2</v>
      </c>
      <c r="E57" s="25">
        <v>4</v>
      </c>
      <c r="F57" s="25">
        <f t="shared" si="12"/>
        <v>6</v>
      </c>
      <c r="H57" s="25">
        <v>11</v>
      </c>
      <c r="I57" s="25">
        <v>10</v>
      </c>
      <c r="J57" s="25">
        <f t="shared" si="13"/>
        <v>21</v>
      </c>
      <c r="L57" s="25">
        <v>11</v>
      </c>
      <c r="M57" s="25">
        <v>10</v>
      </c>
      <c r="N57" s="25">
        <f t="shared" si="14"/>
        <v>21</v>
      </c>
      <c r="P57" s="3">
        <v>11</v>
      </c>
      <c r="Q57" s="3">
        <v>9</v>
      </c>
      <c r="R57" s="3">
        <f t="shared" si="15"/>
        <v>20</v>
      </c>
    </row>
    <row r="58" spans="2:18" ht="12.75">
      <c r="B58" s="14">
        <v>1208</v>
      </c>
      <c r="C58" s="2" t="s">
        <v>63</v>
      </c>
      <c r="D58" s="25">
        <v>17</v>
      </c>
      <c r="E58" s="25">
        <v>13</v>
      </c>
      <c r="F58" s="25">
        <f t="shared" si="12"/>
        <v>30</v>
      </c>
      <c r="H58" s="25">
        <v>11</v>
      </c>
      <c r="I58" s="25">
        <v>7</v>
      </c>
      <c r="J58" s="25">
        <f t="shared" si="13"/>
        <v>18</v>
      </c>
      <c r="L58" s="25">
        <v>11</v>
      </c>
      <c r="M58" s="25">
        <v>7</v>
      </c>
      <c r="N58" s="25">
        <f t="shared" si="14"/>
        <v>18</v>
      </c>
      <c r="P58" s="3">
        <v>11</v>
      </c>
      <c r="Q58" s="3">
        <v>6</v>
      </c>
      <c r="R58" s="3">
        <f t="shared" si="15"/>
        <v>17</v>
      </c>
    </row>
    <row r="59" spans="2:18" ht="12.75">
      <c r="B59" s="14">
        <v>1209</v>
      </c>
      <c r="C59" s="2" t="s">
        <v>29</v>
      </c>
      <c r="D59" s="25">
        <v>17</v>
      </c>
      <c r="E59" s="25">
        <v>25</v>
      </c>
      <c r="F59" s="25">
        <f t="shared" si="12"/>
        <v>42</v>
      </c>
      <c r="H59" s="25">
        <v>14</v>
      </c>
      <c r="I59" s="25">
        <v>20</v>
      </c>
      <c r="J59" s="25">
        <f t="shared" si="13"/>
        <v>34</v>
      </c>
      <c r="L59" s="25">
        <v>14</v>
      </c>
      <c r="M59" s="25">
        <v>20</v>
      </c>
      <c r="N59" s="25">
        <f t="shared" si="14"/>
        <v>34</v>
      </c>
      <c r="P59" s="3">
        <v>13</v>
      </c>
      <c r="Q59" s="3">
        <v>20</v>
      </c>
      <c r="R59" s="3">
        <f t="shared" si="15"/>
        <v>33</v>
      </c>
    </row>
    <row r="60" spans="2:18" ht="12.75">
      <c r="B60" s="14">
        <v>1219</v>
      </c>
      <c r="C60" s="2" t="s">
        <v>30</v>
      </c>
      <c r="D60" s="25">
        <v>26</v>
      </c>
      <c r="E60" s="25">
        <v>43</v>
      </c>
      <c r="F60" s="25">
        <f t="shared" si="12"/>
        <v>69</v>
      </c>
      <c r="H60" s="25">
        <v>24</v>
      </c>
      <c r="I60" s="25">
        <v>45</v>
      </c>
      <c r="J60" s="25">
        <f t="shared" si="13"/>
        <v>69</v>
      </c>
      <c r="L60" s="25">
        <v>24</v>
      </c>
      <c r="M60" s="25">
        <v>45</v>
      </c>
      <c r="N60" s="25">
        <f t="shared" si="14"/>
        <v>69</v>
      </c>
      <c r="P60" s="3">
        <v>24</v>
      </c>
      <c r="Q60" s="3">
        <v>43</v>
      </c>
      <c r="R60" s="3">
        <f t="shared" si="15"/>
        <v>67</v>
      </c>
    </row>
    <row r="61" spans="2:18" ht="12.75">
      <c r="B61" s="14">
        <v>1220</v>
      </c>
      <c r="C61" s="2" t="s">
        <v>31</v>
      </c>
      <c r="D61" s="25">
        <v>27</v>
      </c>
      <c r="E61" s="25">
        <v>13</v>
      </c>
      <c r="F61" s="25">
        <f t="shared" si="12"/>
        <v>40</v>
      </c>
      <c r="H61" s="25">
        <v>23</v>
      </c>
      <c r="I61" s="25">
        <v>9</v>
      </c>
      <c r="J61" s="25">
        <f t="shared" si="13"/>
        <v>32</v>
      </c>
      <c r="L61" s="25">
        <v>23</v>
      </c>
      <c r="M61" s="25">
        <v>9</v>
      </c>
      <c r="N61" s="25">
        <f t="shared" si="14"/>
        <v>32</v>
      </c>
      <c r="P61" s="3">
        <v>22</v>
      </c>
      <c r="Q61" s="3">
        <v>7</v>
      </c>
      <c r="R61" s="3">
        <f t="shared" si="15"/>
        <v>29</v>
      </c>
    </row>
    <row r="62" spans="2:18" ht="12.75">
      <c r="B62" s="14">
        <v>1222</v>
      </c>
      <c r="C62" s="2" t="s">
        <v>32</v>
      </c>
      <c r="D62" s="25">
        <v>2</v>
      </c>
      <c r="E62" s="25">
        <v>2</v>
      </c>
      <c r="F62" s="25">
        <f t="shared" si="12"/>
        <v>4</v>
      </c>
      <c r="H62" s="25">
        <v>6</v>
      </c>
      <c r="I62" s="25">
        <v>4</v>
      </c>
      <c r="J62" s="25">
        <f t="shared" si="13"/>
        <v>10</v>
      </c>
      <c r="L62" s="25">
        <v>6</v>
      </c>
      <c r="M62" s="25">
        <v>4</v>
      </c>
      <c r="N62" s="25">
        <f t="shared" si="14"/>
        <v>10</v>
      </c>
      <c r="P62" s="3">
        <v>5</v>
      </c>
      <c r="Q62" s="3">
        <v>3</v>
      </c>
      <c r="R62" s="3">
        <f t="shared" si="15"/>
        <v>8</v>
      </c>
    </row>
    <row r="63" spans="2:18" ht="12.75">
      <c r="B63" s="14">
        <v>1223</v>
      </c>
      <c r="C63" s="2" t="s">
        <v>33</v>
      </c>
      <c r="D63" s="25">
        <v>39</v>
      </c>
      <c r="E63" s="25">
        <v>25</v>
      </c>
      <c r="F63" s="25">
        <f t="shared" si="12"/>
        <v>64</v>
      </c>
      <c r="H63" s="25">
        <v>23</v>
      </c>
      <c r="I63" s="25">
        <v>17</v>
      </c>
      <c r="J63" s="25">
        <f t="shared" si="13"/>
        <v>40</v>
      </c>
      <c r="L63" s="25">
        <v>23</v>
      </c>
      <c r="M63" s="25">
        <v>17</v>
      </c>
      <c r="N63" s="25">
        <f t="shared" si="14"/>
        <v>40</v>
      </c>
      <c r="P63" s="3">
        <v>23</v>
      </c>
      <c r="Q63" s="3">
        <v>15</v>
      </c>
      <c r="R63" s="3">
        <f t="shared" si="15"/>
        <v>38</v>
      </c>
    </row>
    <row r="64" spans="2:18" ht="12.75">
      <c r="B64" s="14">
        <v>1302</v>
      </c>
      <c r="C64" s="2" t="s">
        <v>34</v>
      </c>
      <c r="D64" s="25">
        <v>21</v>
      </c>
      <c r="E64" s="25">
        <v>14</v>
      </c>
      <c r="F64" s="25">
        <f t="shared" si="12"/>
        <v>35</v>
      </c>
      <c r="H64" s="27">
        <v>14</v>
      </c>
      <c r="I64" s="27">
        <v>12</v>
      </c>
      <c r="J64" s="25">
        <f t="shared" si="13"/>
        <v>26</v>
      </c>
      <c r="L64" s="27">
        <v>14</v>
      </c>
      <c r="M64" s="27">
        <v>12</v>
      </c>
      <c r="N64" s="25">
        <f t="shared" si="14"/>
        <v>26</v>
      </c>
      <c r="P64" s="3">
        <v>13</v>
      </c>
      <c r="Q64" s="3">
        <v>11</v>
      </c>
      <c r="R64" s="3">
        <f t="shared" si="15"/>
        <v>24</v>
      </c>
    </row>
    <row r="65" spans="2:18" ht="12.75">
      <c r="B65" s="14">
        <v>1303</v>
      </c>
      <c r="C65" s="2" t="s">
        <v>35</v>
      </c>
      <c r="D65" s="25">
        <v>14</v>
      </c>
      <c r="E65" s="25">
        <v>10</v>
      </c>
      <c r="F65" s="25">
        <f t="shared" si="12"/>
        <v>24</v>
      </c>
      <c r="H65" s="27">
        <v>17</v>
      </c>
      <c r="I65" s="27">
        <v>4</v>
      </c>
      <c r="J65" s="25">
        <f t="shared" si="13"/>
        <v>21</v>
      </c>
      <c r="L65" s="27">
        <v>17</v>
      </c>
      <c r="M65" s="27">
        <v>4</v>
      </c>
      <c r="N65" s="25">
        <f t="shared" si="14"/>
        <v>21</v>
      </c>
      <c r="P65" s="3">
        <v>12</v>
      </c>
      <c r="Q65" s="3">
        <v>3</v>
      </c>
      <c r="R65" s="3">
        <f t="shared" si="15"/>
        <v>15</v>
      </c>
    </row>
    <row r="66" spans="2:18" ht="12.75">
      <c r="B66" s="14">
        <v>1602</v>
      </c>
      <c r="C66" s="2" t="s">
        <v>36</v>
      </c>
      <c r="D66" s="25">
        <v>15</v>
      </c>
      <c r="E66" s="25">
        <v>20</v>
      </c>
      <c r="F66" s="25">
        <f t="shared" si="12"/>
        <v>35</v>
      </c>
      <c r="H66" s="27">
        <v>22</v>
      </c>
      <c r="I66" s="27">
        <v>26</v>
      </c>
      <c r="J66" s="25">
        <f t="shared" si="13"/>
        <v>48</v>
      </c>
      <c r="L66" s="27">
        <v>22</v>
      </c>
      <c r="M66" s="27">
        <v>26</v>
      </c>
      <c r="N66" s="25">
        <f t="shared" si="14"/>
        <v>48</v>
      </c>
      <c r="P66" s="3">
        <v>21</v>
      </c>
      <c r="Q66" s="3">
        <v>24</v>
      </c>
      <c r="R66" s="3">
        <f t="shared" si="15"/>
        <v>45</v>
      </c>
    </row>
    <row r="67" spans="2:18" ht="12.75">
      <c r="B67" s="14">
        <v>1603</v>
      </c>
      <c r="C67" s="2" t="s">
        <v>37</v>
      </c>
      <c r="D67" s="25">
        <v>6</v>
      </c>
      <c r="E67" s="25">
        <v>9</v>
      </c>
      <c r="F67" s="25">
        <f t="shared" si="12"/>
        <v>15</v>
      </c>
      <c r="H67" s="27">
        <v>3</v>
      </c>
      <c r="I67" s="27">
        <v>11</v>
      </c>
      <c r="J67" s="25">
        <f t="shared" si="13"/>
        <v>14</v>
      </c>
      <c r="L67" s="27">
        <v>3</v>
      </c>
      <c r="M67" s="27">
        <v>11</v>
      </c>
      <c r="N67" s="25">
        <f t="shared" si="14"/>
        <v>14</v>
      </c>
      <c r="P67" s="3">
        <v>3</v>
      </c>
      <c r="Q67" s="3">
        <v>10</v>
      </c>
      <c r="R67" s="3">
        <f t="shared" si="15"/>
        <v>13</v>
      </c>
    </row>
    <row r="68" spans="2:18" ht="12.75">
      <c r="B68" s="14">
        <v>1604</v>
      </c>
      <c r="C68" s="2" t="s">
        <v>38</v>
      </c>
      <c r="D68" s="25">
        <v>26</v>
      </c>
      <c r="E68" s="25">
        <v>33</v>
      </c>
      <c r="F68" s="25">
        <f t="shared" si="12"/>
        <v>59</v>
      </c>
      <c r="H68" s="27">
        <v>18</v>
      </c>
      <c r="I68" s="27">
        <v>19</v>
      </c>
      <c r="J68" s="25">
        <f t="shared" si="13"/>
        <v>37</v>
      </c>
      <c r="L68" s="27">
        <v>18</v>
      </c>
      <c r="M68" s="27">
        <v>19</v>
      </c>
      <c r="N68" s="25">
        <f t="shared" si="14"/>
        <v>37</v>
      </c>
      <c r="P68" s="3">
        <v>16</v>
      </c>
      <c r="Q68" s="3">
        <v>18</v>
      </c>
      <c r="R68" s="3">
        <f t="shared" si="15"/>
        <v>34</v>
      </c>
    </row>
    <row r="69" spans="2:18" ht="12.75">
      <c r="B69" s="14">
        <v>1605</v>
      </c>
      <c r="C69" s="2" t="s">
        <v>39</v>
      </c>
      <c r="D69" s="25">
        <v>50</v>
      </c>
      <c r="E69" s="25">
        <v>51</v>
      </c>
      <c r="F69" s="25">
        <f t="shared" si="12"/>
        <v>101</v>
      </c>
      <c r="H69" s="27">
        <v>19</v>
      </c>
      <c r="I69" s="27">
        <v>25</v>
      </c>
      <c r="J69" s="25">
        <f t="shared" si="13"/>
        <v>44</v>
      </c>
      <c r="L69" s="27">
        <v>19</v>
      </c>
      <c r="M69" s="27">
        <v>25</v>
      </c>
      <c r="N69" s="25">
        <f t="shared" si="14"/>
        <v>44</v>
      </c>
      <c r="P69" s="3">
        <v>19</v>
      </c>
      <c r="Q69" s="3">
        <v>22</v>
      </c>
      <c r="R69" s="3">
        <f t="shared" si="15"/>
        <v>41</v>
      </c>
    </row>
    <row r="70" spans="2:18" ht="12.75">
      <c r="B70" s="14">
        <v>1606</v>
      </c>
      <c r="C70" s="2" t="s">
        <v>40</v>
      </c>
      <c r="D70" s="25">
        <v>5</v>
      </c>
      <c r="E70" s="25">
        <v>11</v>
      </c>
      <c r="F70" s="25">
        <f t="shared" si="12"/>
        <v>16</v>
      </c>
      <c r="H70" s="25">
        <v>13</v>
      </c>
      <c r="I70" s="25">
        <v>14</v>
      </c>
      <c r="J70" s="25">
        <f t="shared" si="13"/>
        <v>27</v>
      </c>
      <c r="L70" s="25">
        <v>13</v>
      </c>
      <c r="M70" s="25">
        <v>14</v>
      </c>
      <c r="N70" s="25">
        <f t="shared" si="14"/>
        <v>27</v>
      </c>
      <c r="P70" s="3">
        <v>11</v>
      </c>
      <c r="Q70" s="3">
        <v>14</v>
      </c>
      <c r="R70" s="3">
        <f t="shared" si="15"/>
        <v>25</v>
      </c>
    </row>
    <row r="71" spans="1:19" ht="13.5" thickBot="1">
      <c r="A71" s="4"/>
      <c r="B71" s="15"/>
      <c r="C71" s="16" t="s">
        <v>41</v>
      </c>
      <c r="D71" s="17">
        <f>SUM(D44:D70)</f>
        <v>614</v>
      </c>
      <c r="E71" s="17">
        <f>SUM(E44:E70)</f>
        <v>677</v>
      </c>
      <c r="F71" s="45">
        <f>SUM(F44:F70)</f>
        <v>1291</v>
      </c>
      <c r="G71" s="16"/>
      <c r="H71" s="17">
        <f>SUM(H44:H70)</f>
        <v>390</v>
      </c>
      <c r="I71" s="17">
        <f>SUM(I44:I70)</f>
        <v>422</v>
      </c>
      <c r="J71" s="17">
        <f>SUM(J44:J70)</f>
        <v>812</v>
      </c>
      <c r="K71" s="16"/>
      <c r="L71" s="17">
        <f>SUM(L44:L70)</f>
        <v>390</v>
      </c>
      <c r="M71" s="17">
        <f>SUM(M44:M70)</f>
        <v>422</v>
      </c>
      <c r="N71" s="17">
        <f>SUM(N44:N70)</f>
        <v>812</v>
      </c>
      <c r="O71" s="16"/>
      <c r="P71" s="17">
        <f>SUM(P44:P70)</f>
        <v>367</v>
      </c>
      <c r="Q71" s="17">
        <f>SUM(Q44:Q70)</f>
        <v>392</v>
      </c>
      <c r="R71" s="17">
        <f>SUM(R44:R70)</f>
        <v>759</v>
      </c>
      <c r="S71" s="4"/>
    </row>
    <row r="74" spans="1:19" ht="12.75">
      <c r="A74" s="4"/>
      <c r="B74" s="19"/>
      <c r="C74" s="4" t="s">
        <v>64</v>
      </c>
      <c r="D74" s="21">
        <f>(D18+D29+D40+D71)</f>
        <v>1419</v>
      </c>
      <c r="E74" s="21">
        <f>(E18+E29+E40+E71)</f>
        <v>1478</v>
      </c>
      <c r="F74" s="21">
        <f>(F18+F29+F40+F71)</f>
        <v>2897</v>
      </c>
      <c r="G74" s="22"/>
      <c r="H74" s="21">
        <f>(H18+H29+H40+H71)</f>
        <v>931</v>
      </c>
      <c r="I74" s="21">
        <f>(I18+I29+I40+I71)</f>
        <v>926</v>
      </c>
      <c r="J74" s="21">
        <f>(J18+J29+J40+J71)</f>
        <v>1857</v>
      </c>
      <c r="K74" s="22"/>
      <c r="L74" s="21">
        <f>(L18+L29+L40+L71)</f>
        <v>931</v>
      </c>
      <c r="M74" s="21">
        <f>(M18+M29+M40+M71)</f>
        <v>926</v>
      </c>
      <c r="N74" s="21">
        <f>(N18+N29+N40+N71)</f>
        <v>1857</v>
      </c>
      <c r="O74" s="23"/>
      <c r="P74" s="21">
        <f>(P18+P29+P40+P71)</f>
        <v>883</v>
      </c>
      <c r="Q74" s="21">
        <f>(Q18+Q29+Q40+Q71)</f>
        <v>868</v>
      </c>
      <c r="R74" s="21">
        <f>(R18+R29+R40+R71)</f>
        <v>1751</v>
      </c>
      <c r="S74" s="4"/>
    </row>
    <row r="75" spans="4:17" ht="12.75">
      <c r="D75" s="24">
        <f>(D74/F74)</f>
        <v>0.48981705212288573</v>
      </c>
      <c r="E75" s="24">
        <f>(E74/F74)</f>
        <v>0.5101829478771143</v>
      </c>
      <c r="H75" s="24">
        <f>(H74/J74)</f>
        <v>0.5013462574044157</v>
      </c>
      <c r="I75" s="24">
        <f>(I74/J74)</f>
        <v>0.49865374259558426</v>
      </c>
      <c r="L75" s="24">
        <f>(L74/N74)</f>
        <v>0.5013462574044157</v>
      </c>
      <c r="M75" s="24">
        <f>(M74/N74)</f>
        <v>0.49865374259558426</v>
      </c>
      <c r="O75" s="4"/>
      <c r="P75" s="24">
        <f>(P74/R74)</f>
        <v>0.5042832667047401</v>
      </c>
      <c r="Q75" s="24">
        <f>(Q74/R74)</f>
        <v>0.49571673329525984</v>
      </c>
    </row>
    <row r="76" spans="4:6" ht="12.75">
      <c r="D76" s="54"/>
      <c r="E76" s="54"/>
      <c r="F76" s="20"/>
    </row>
    <row r="77" spans="3:6" ht="12.75">
      <c r="C77" s="4"/>
      <c r="D77" s="54"/>
      <c r="E77" s="54"/>
      <c r="F77" s="21"/>
    </row>
    <row r="78" ht="12.75">
      <c r="C78" s="4"/>
    </row>
    <row r="79" ht="12.75">
      <c r="C79" s="4"/>
    </row>
  </sheetData>
  <sheetProtection/>
  <mergeCells count="18">
    <mergeCell ref="D76:E76"/>
    <mergeCell ref="D77:E77"/>
    <mergeCell ref="D4:F4"/>
    <mergeCell ref="D20:F20"/>
    <mergeCell ref="D31:F31"/>
    <mergeCell ref="D42:F42"/>
    <mergeCell ref="H42:J42"/>
    <mergeCell ref="L42:N42"/>
    <mergeCell ref="P42:R42"/>
    <mergeCell ref="L4:N4"/>
    <mergeCell ref="P4:R4"/>
    <mergeCell ref="H20:J20"/>
    <mergeCell ref="L20:N20"/>
    <mergeCell ref="P20:R20"/>
    <mergeCell ref="H31:J31"/>
    <mergeCell ref="H4:J4"/>
    <mergeCell ref="L31:N31"/>
    <mergeCell ref="P31:R31"/>
  </mergeCells>
  <printOptions/>
  <pageMargins left="0.45" right="0.45" top="0.25" bottom="0.25" header="0.125" footer="0.1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1"/>
  <sheetViews>
    <sheetView zoomScalePageLayoutView="0" workbookViewId="0" topLeftCell="A1">
      <selection activeCell="F118" sqref="F118:H120"/>
    </sheetView>
  </sheetViews>
  <sheetFormatPr defaultColWidth="9.140625" defaultRowHeight="15"/>
  <cols>
    <col min="1" max="1" width="15.00390625" style="29" customWidth="1"/>
    <col min="2" max="3" width="7.57421875" style="29" customWidth="1"/>
    <col min="4" max="4" width="6.7109375" style="29" customWidth="1"/>
    <col min="5" max="5" width="3.7109375" style="29" customWidth="1"/>
    <col min="6" max="7" width="7.7109375" style="29" customWidth="1"/>
    <col min="8" max="8" width="6.7109375" style="29" customWidth="1"/>
    <col min="9" max="9" width="3.7109375" style="29" customWidth="1"/>
    <col min="10" max="10" width="10.421875" style="29" bestFit="1" customWidth="1"/>
    <col min="11" max="11" width="9.421875" style="29" bestFit="1" customWidth="1"/>
    <col min="12" max="12" width="3.7109375" style="29" customWidth="1"/>
    <col min="13" max="16384" width="9.140625" style="29" customWidth="1"/>
  </cols>
  <sheetData>
    <row r="1" ht="12.75">
      <c r="A1" s="28" t="s">
        <v>84</v>
      </c>
    </row>
    <row r="2" ht="12.75">
      <c r="A2" s="28" t="s">
        <v>87</v>
      </c>
    </row>
    <row r="4" spans="2:14" ht="12.75">
      <c r="B4" s="30" t="s">
        <v>68</v>
      </c>
      <c r="C4" s="30" t="s">
        <v>69</v>
      </c>
      <c r="F4" s="30" t="s">
        <v>70</v>
      </c>
      <c r="G4" s="30" t="s">
        <v>71</v>
      </c>
      <c r="J4" s="31"/>
      <c r="K4" s="32"/>
      <c r="M4" s="32"/>
      <c r="N4" s="31"/>
    </row>
    <row r="5" spans="1:11" ht="12.75">
      <c r="A5" s="29" t="s">
        <v>72</v>
      </c>
      <c r="B5" s="29">
        <v>143</v>
      </c>
      <c r="C5" s="29">
        <v>133</v>
      </c>
      <c r="F5" s="29">
        <v>147</v>
      </c>
      <c r="G5" s="29">
        <v>129</v>
      </c>
      <c r="J5" s="31"/>
      <c r="K5" s="31"/>
    </row>
    <row r="6" spans="1:11" ht="12.75">
      <c r="A6" s="29" t="s">
        <v>73</v>
      </c>
      <c r="B6" s="29">
        <v>140</v>
      </c>
      <c r="C6" s="29">
        <v>114</v>
      </c>
      <c r="F6" s="29">
        <v>96</v>
      </c>
      <c r="G6" s="29">
        <v>158</v>
      </c>
      <c r="J6" s="31"/>
      <c r="K6" s="31"/>
    </row>
    <row r="7" spans="1:11" ht="12.75">
      <c r="A7" s="29" t="s">
        <v>74</v>
      </c>
      <c r="B7" s="29">
        <v>249</v>
      </c>
      <c r="C7" s="29">
        <v>827</v>
      </c>
      <c r="F7" s="29">
        <v>562</v>
      </c>
      <c r="G7" s="29">
        <v>514</v>
      </c>
      <c r="J7" s="31"/>
      <c r="K7" s="31"/>
    </row>
    <row r="8" spans="1:11" ht="12.75">
      <c r="A8" s="29" t="s">
        <v>75</v>
      </c>
      <c r="B8" s="29">
        <v>737</v>
      </c>
      <c r="C8" s="29">
        <v>554</v>
      </c>
      <c r="F8" s="29">
        <v>614</v>
      </c>
      <c r="G8" s="29">
        <v>677</v>
      </c>
      <c r="J8" s="30"/>
      <c r="K8" s="49"/>
    </row>
    <row r="9" spans="2:11" ht="12.75">
      <c r="B9" s="33">
        <f>SUM(B5:B8)</f>
        <v>1269</v>
      </c>
      <c r="C9" s="33">
        <f>SUM(C5:C8)</f>
        <v>1628</v>
      </c>
      <c r="D9" s="33">
        <f>(B9+C9)</f>
        <v>2897</v>
      </c>
      <c r="F9" s="33">
        <f>SUM(F5:F8)</f>
        <v>1419</v>
      </c>
      <c r="G9" s="33">
        <f>SUM(G5:G8)</f>
        <v>1478</v>
      </c>
      <c r="H9" s="33">
        <f>(F9+G9)</f>
        <v>2897</v>
      </c>
      <c r="I9" s="33"/>
      <c r="J9" s="28"/>
      <c r="K9" s="49"/>
    </row>
    <row r="10" spans="2:11" ht="12.75">
      <c r="B10" s="34">
        <f>(B9/D9)</f>
        <v>0.4380393510528133</v>
      </c>
      <c r="C10" s="34">
        <f>(C9/D9)</f>
        <v>0.5619606489471868</v>
      </c>
      <c r="E10" s="33"/>
      <c r="F10" s="34">
        <f>(F9/H9)</f>
        <v>0.48981705212288573</v>
      </c>
      <c r="G10" s="34">
        <f>(G9/H9)</f>
        <v>0.5101829478771143</v>
      </c>
      <c r="J10" s="28"/>
      <c r="K10" s="28"/>
    </row>
    <row r="11" spans="3:7" ht="12.75">
      <c r="C11" s="33"/>
      <c r="G11" s="33"/>
    </row>
    <row r="12" spans="3:8" ht="12.75">
      <c r="C12" s="33"/>
      <c r="F12" s="28"/>
      <c r="G12" s="33"/>
      <c r="H12" s="28"/>
    </row>
    <row r="39" ht="12.75">
      <c r="A39" s="28" t="s">
        <v>84</v>
      </c>
    </row>
    <row r="40" ht="12.75">
      <c r="A40" s="28" t="s">
        <v>87</v>
      </c>
    </row>
    <row r="42" spans="2:14" ht="12.75">
      <c r="B42" s="30" t="s">
        <v>68</v>
      </c>
      <c r="C42" s="30" t="s">
        <v>69</v>
      </c>
      <c r="F42" s="30"/>
      <c r="G42" s="30"/>
      <c r="J42" s="31"/>
      <c r="K42" s="32"/>
      <c r="M42" s="32"/>
      <c r="N42" s="31"/>
    </row>
    <row r="43" spans="1:11" ht="12.75">
      <c r="A43" s="29" t="s">
        <v>72</v>
      </c>
      <c r="B43" s="29">
        <v>143</v>
      </c>
      <c r="C43" s="29">
        <v>133</v>
      </c>
      <c r="J43" s="31"/>
      <c r="K43" s="31"/>
    </row>
    <row r="44" spans="1:11" ht="12.75">
      <c r="A44" s="29" t="s">
        <v>73</v>
      </c>
      <c r="B44" s="29">
        <v>140</v>
      </c>
      <c r="C44" s="29">
        <v>114</v>
      </c>
      <c r="J44" s="31"/>
      <c r="K44" s="31"/>
    </row>
    <row r="45" spans="1:11" ht="12.75">
      <c r="A45" s="29" t="s">
        <v>74</v>
      </c>
      <c r="B45" s="29">
        <v>249</v>
      </c>
      <c r="C45" s="29">
        <v>827</v>
      </c>
      <c r="J45" s="31"/>
      <c r="K45" s="31"/>
    </row>
    <row r="46" spans="1:11" ht="12.75">
      <c r="A46" s="29" t="s">
        <v>75</v>
      </c>
      <c r="B46" s="29">
        <v>737</v>
      </c>
      <c r="C46" s="29">
        <v>554</v>
      </c>
      <c r="J46" s="31"/>
      <c r="K46" s="31"/>
    </row>
    <row r="47" spans="2:9" ht="12.75">
      <c r="B47" s="33">
        <f>SUM(B43:B46)</f>
        <v>1269</v>
      </c>
      <c r="C47" s="33">
        <f>SUM(C43:C46)</f>
        <v>1628</v>
      </c>
      <c r="D47" s="33">
        <f>(B47+C47)</f>
        <v>2897</v>
      </c>
      <c r="F47" s="33"/>
      <c r="G47" s="33"/>
      <c r="H47" s="33"/>
      <c r="I47" s="33"/>
    </row>
    <row r="48" spans="2:7" ht="12.75">
      <c r="B48" s="34">
        <f>(B47/D47)</f>
        <v>0.4380393510528133</v>
      </c>
      <c r="C48" s="34">
        <f>(C47/D47)</f>
        <v>0.5619606489471868</v>
      </c>
      <c r="E48" s="33"/>
      <c r="F48" s="34"/>
      <c r="G48" s="34"/>
    </row>
    <row r="49" spans="3:7" ht="12.75">
      <c r="C49" s="33"/>
      <c r="G49" s="33"/>
    </row>
    <row r="50" spans="3:8" ht="12.75">
      <c r="C50" s="33"/>
      <c r="F50" s="28"/>
      <c r="G50" s="33"/>
      <c r="H50" s="28"/>
    </row>
    <row r="77" ht="12.75">
      <c r="A77" s="28" t="s">
        <v>84</v>
      </c>
    </row>
    <row r="78" ht="12.75">
      <c r="A78" s="28" t="s">
        <v>87</v>
      </c>
    </row>
    <row r="80" spans="2:10" ht="12.75">
      <c r="B80" s="30" t="s">
        <v>70</v>
      </c>
      <c r="C80" s="30" t="s">
        <v>71</v>
      </c>
      <c r="F80" s="31"/>
      <c r="I80" s="32"/>
      <c r="J80" s="31"/>
    </row>
    <row r="81" spans="1:8" ht="12.75">
      <c r="A81" s="29" t="s">
        <v>72</v>
      </c>
      <c r="B81" s="29">
        <v>147</v>
      </c>
      <c r="C81" s="29">
        <v>129</v>
      </c>
      <c r="F81" s="31"/>
      <c r="G81" s="30"/>
      <c r="H81" s="49"/>
    </row>
    <row r="82" spans="1:8" ht="12.75">
      <c r="A82" s="29" t="s">
        <v>73</v>
      </c>
      <c r="B82" s="29">
        <v>96</v>
      </c>
      <c r="C82" s="29">
        <v>158</v>
      </c>
      <c r="F82" s="31"/>
      <c r="G82" s="28"/>
      <c r="H82" s="49"/>
    </row>
    <row r="83" spans="1:8" ht="12.75">
      <c r="A83" s="29" t="s">
        <v>74</v>
      </c>
      <c r="B83" s="29">
        <v>562</v>
      </c>
      <c r="C83" s="29">
        <v>514</v>
      </c>
      <c r="F83" s="31"/>
      <c r="G83" s="28"/>
      <c r="H83" s="28"/>
    </row>
    <row r="84" spans="1:7" ht="12.75">
      <c r="A84" s="29" t="s">
        <v>75</v>
      </c>
      <c r="B84" s="29">
        <v>614</v>
      </c>
      <c r="C84" s="29">
        <v>677</v>
      </c>
      <c r="F84" s="31"/>
      <c r="G84" s="31"/>
    </row>
    <row r="85" spans="2:5" ht="12.75">
      <c r="B85" s="33">
        <f>SUM(B81:B84)</f>
        <v>1419</v>
      </c>
      <c r="C85" s="33">
        <f>SUM(C81:C84)</f>
        <v>1478</v>
      </c>
      <c r="D85" s="33">
        <f>(B85+C85)</f>
        <v>2897</v>
      </c>
      <c r="E85" s="33"/>
    </row>
    <row r="86" spans="2:3" ht="12.75">
      <c r="B86" s="34">
        <f>(B85/D85)</f>
        <v>0.48981705212288573</v>
      </c>
      <c r="C86" s="34">
        <f>(C85/D85)</f>
        <v>0.5101829478771143</v>
      </c>
    </row>
    <row r="87" spans="3:7" ht="12.75">
      <c r="C87" s="33"/>
      <c r="G87" s="33"/>
    </row>
    <row r="115" ht="12.75">
      <c r="A115" s="28" t="s">
        <v>84</v>
      </c>
    </row>
    <row r="116" ht="12.75">
      <c r="A116" s="28" t="s">
        <v>87</v>
      </c>
    </row>
    <row r="118" spans="1:7" ht="12.75">
      <c r="A118" s="29" t="s">
        <v>76</v>
      </c>
      <c r="B118" s="35">
        <v>1419</v>
      </c>
      <c r="F118" s="30"/>
      <c r="G118" s="49"/>
    </row>
    <row r="119" spans="1:7" ht="12.75">
      <c r="A119" s="29" t="s">
        <v>77</v>
      </c>
      <c r="B119" s="35">
        <v>1478</v>
      </c>
      <c r="F119" s="28"/>
      <c r="G119" s="49"/>
    </row>
    <row r="120" spans="1:7" ht="12.75">
      <c r="A120" s="28" t="s">
        <v>78</v>
      </c>
      <c r="B120" s="33">
        <f>SUM(B118:B119)</f>
        <v>2897</v>
      </c>
      <c r="F120" s="28"/>
      <c r="G120" s="28"/>
    </row>
    <row r="121" spans="6:7" ht="12.75">
      <c r="F121" s="31"/>
      <c r="G121" s="31"/>
    </row>
    <row r="122" spans="2:5" ht="12.75">
      <c r="B122" s="33"/>
      <c r="C122" s="33"/>
      <c r="D122" s="33"/>
      <c r="E122" s="33"/>
    </row>
    <row r="123" spans="2:3" ht="12.75">
      <c r="B123" s="34"/>
      <c r="C123" s="34"/>
    </row>
    <row r="153" ht="12.75">
      <c r="A153" s="28" t="s">
        <v>84</v>
      </c>
    </row>
    <row r="154" ht="12.75">
      <c r="A154" s="28" t="s">
        <v>87</v>
      </c>
    </row>
    <row r="156" spans="1:7" ht="12.75">
      <c r="A156" s="29" t="s">
        <v>79</v>
      </c>
      <c r="B156" s="35">
        <v>1269</v>
      </c>
      <c r="F156" s="31"/>
      <c r="G156" s="31"/>
    </row>
    <row r="157" spans="1:7" ht="12.75">
      <c r="A157" s="29" t="s">
        <v>80</v>
      </c>
      <c r="B157" s="35">
        <v>1628</v>
      </c>
      <c r="F157" s="31"/>
      <c r="G157" s="31"/>
    </row>
    <row r="158" spans="1:7" ht="12.75">
      <c r="A158" s="28" t="s">
        <v>78</v>
      </c>
      <c r="B158" s="33">
        <f>SUM(B156:B157)</f>
        <v>2897</v>
      </c>
      <c r="F158" s="31"/>
      <c r="G158" s="31"/>
    </row>
    <row r="159" spans="6:7" ht="12.75">
      <c r="F159" s="31"/>
      <c r="G159" s="31"/>
    </row>
    <row r="160" spans="2:5" ht="12.75">
      <c r="B160" s="33"/>
      <c r="C160" s="33"/>
      <c r="D160" s="33"/>
      <c r="E160" s="33"/>
    </row>
    <row r="161" spans="2:3" ht="12.75">
      <c r="B161" s="34"/>
      <c r="C161" s="34"/>
    </row>
  </sheetData>
  <sheetProtection/>
  <printOptions/>
  <pageMargins left="0.7" right="0.7" top="0.5" bottom="0.5" header="0.25" footer="0.2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1"/>
  <sheetViews>
    <sheetView zoomScalePageLayoutView="0" workbookViewId="0" topLeftCell="A166">
      <selection activeCell="F10" sqref="F10"/>
    </sheetView>
  </sheetViews>
  <sheetFormatPr defaultColWidth="9.140625" defaultRowHeight="15"/>
  <cols>
    <col min="1" max="1" width="15.00390625" style="29" customWidth="1"/>
    <col min="2" max="3" width="7.57421875" style="29" customWidth="1"/>
    <col min="4" max="4" width="6.7109375" style="29" customWidth="1"/>
    <col min="5" max="5" width="3.7109375" style="29" customWidth="1"/>
    <col min="6" max="7" width="7.7109375" style="29" customWidth="1"/>
    <col min="8" max="8" width="6.7109375" style="29" customWidth="1"/>
    <col min="9" max="9" width="3.7109375" style="29" customWidth="1"/>
    <col min="10" max="10" width="10.421875" style="29" bestFit="1" customWidth="1"/>
    <col min="11" max="11" width="9.421875" style="29" bestFit="1" customWidth="1"/>
    <col min="12" max="12" width="3.7109375" style="29" customWidth="1"/>
    <col min="13" max="16384" width="9.140625" style="29" customWidth="1"/>
  </cols>
  <sheetData>
    <row r="1" ht="12.75">
      <c r="A1" s="28" t="s">
        <v>67</v>
      </c>
    </row>
    <row r="2" ht="12.75">
      <c r="A2" s="28" t="s">
        <v>87</v>
      </c>
    </row>
    <row r="4" spans="2:14" ht="12.75">
      <c r="B4" s="30" t="s">
        <v>68</v>
      </c>
      <c r="C4" s="30" t="s">
        <v>69</v>
      </c>
      <c r="F4" s="30" t="s">
        <v>70</v>
      </c>
      <c r="G4" s="30" t="s">
        <v>71</v>
      </c>
      <c r="J4" s="31"/>
      <c r="K4" s="32"/>
      <c r="M4" s="32"/>
      <c r="N4" s="31"/>
    </row>
    <row r="5" spans="1:11" ht="12.75">
      <c r="A5" s="29" t="s">
        <v>72</v>
      </c>
      <c r="B5" s="29">
        <v>119</v>
      </c>
      <c r="C5" s="29">
        <v>132</v>
      </c>
      <c r="F5" s="29">
        <v>128</v>
      </c>
      <c r="G5" s="29">
        <v>123</v>
      </c>
      <c r="J5" s="31"/>
      <c r="K5" s="31"/>
    </row>
    <row r="6" spans="1:11" ht="12.75">
      <c r="A6" s="29" t="s">
        <v>73</v>
      </c>
      <c r="B6" s="29">
        <v>75</v>
      </c>
      <c r="C6" s="29">
        <v>85</v>
      </c>
      <c r="F6" s="29">
        <v>82</v>
      </c>
      <c r="G6" s="29">
        <v>78</v>
      </c>
      <c r="J6" s="31"/>
      <c r="K6" s="31"/>
    </row>
    <row r="7" spans="1:11" ht="12.75">
      <c r="A7" s="29" t="s">
        <v>74</v>
      </c>
      <c r="B7" s="29">
        <v>165</v>
      </c>
      <c r="C7" s="29">
        <v>469</v>
      </c>
      <c r="F7" s="29">
        <v>331</v>
      </c>
      <c r="G7" s="29">
        <v>303</v>
      </c>
      <c r="J7" s="31"/>
      <c r="K7" s="31"/>
    </row>
    <row r="8" spans="1:11" ht="12.75">
      <c r="A8" s="29" t="s">
        <v>75</v>
      </c>
      <c r="B8" s="29">
        <v>454</v>
      </c>
      <c r="C8" s="29">
        <v>358</v>
      </c>
      <c r="F8" s="29">
        <v>390</v>
      </c>
      <c r="G8" s="29">
        <v>422</v>
      </c>
      <c r="J8" s="31"/>
      <c r="K8" s="31"/>
    </row>
    <row r="9" spans="2:9" ht="12.75">
      <c r="B9" s="33">
        <f>SUM(B5:B8)</f>
        <v>813</v>
      </c>
      <c r="C9" s="33">
        <f>SUM(C5:C8)</f>
        <v>1044</v>
      </c>
      <c r="D9" s="33">
        <f>(B9+C9)</f>
        <v>1857</v>
      </c>
      <c r="F9" s="33">
        <f>SUM(F5:F8)</f>
        <v>931</v>
      </c>
      <c r="G9" s="33">
        <f>SUM(G5:G8)</f>
        <v>926</v>
      </c>
      <c r="H9" s="33">
        <f>(F9+G9)</f>
        <v>1857</v>
      </c>
      <c r="I9" s="33"/>
    </row>
    <row r="10" spans="2:7" ht="12.75">
      <c r="B10" s="34">
        <f>(B9/D9)</f>
        <v>0.4378029079159935</v>
      </c>
      <c r="C10" s="34">
        <f>(C9/D9)</f>
        <v>0.5621970920840065</v>
      </c>
      <c r="E10" s="33"/>
      <c r="F10" s="34">
        <f>(F9/H9)</f>
        <v>0.5013462574044157</v>
      </c>
      <c r="G10" s="34">
        <f>(G9/H9)</f>
        <v>0.49865374259558426</v>
      </c>
    </row>
    <row r="11" spans="3:7" ht="12.75">
      <c r="C11" s="33"/>
      <c r="G11" s="33"/>
    </row>
    <row r="12" spans="3:8" ht="12.75">
      <c r="C12" s="33"/>
      <c r="F12" s="28"/>
      <c r="G12" s="33"/>
      <c r="H12" s="28"/>
    </row>
    <row r="39" ht="12.75">
      <c r="A39" s="28" t="s">
        <v>67</v>
      </c>
    </row>
    <row r="40" ht="12.75">
      <c r="A40" s="28" t="s">
        <v>87</v>
      </c>
    </row>
    <row r="42" spans="2:14" ht="12.75">
      <c r="B42" s="30" t="s">
        <v>68</v>
      </c>
      <c r="C42" s="30" t="s">
        <v>69</v>
      </c>
      <c r="F42" s="30"/>
      <c r="G42" s="30"/>
      <c r="J42" s="31"/>
      <c r="K42" s="32"/>
      <c r="M42" s="32"/>
      <c r="N42" s="31"/>
    </row>
    <row r="43" spans="1:11" ht="12.75">
      <c r="A43" s="29" t="s">
        <v>72</v>
      </c>
      <c r="B43" s="29">
        <v>119</v>
      </c>
      <c r="C43" s="29">
        <v>132</v>
      </c>
      <c r="J43" s="31"/>
      <c r="K43" s="31"/>
    </row>
    <row r="44" spans="1:11" ht="12.75">
      <c r="A44" s="29" t="s">
        <v>73</v>
      </c>
      <c r="B44" s="29">
        <v>75</v>
      </c>
      <c r="C44" s="29">
        <v>85</v>
      </c>
      <c r="J44" s="31"/>
      <c r="K44" s="31"/>
    </row>
    <row r="45" spans="1:11" ht="12.75">
      <c r="A45" s="29" t="s">
        <v>74</v>
      </c>
      <c r="B45" s="29">
        <v>165</v>
      </c>
      <c r="C45" s="29">
        <v>469</v>
      </c>
      <c r="J45" s="31"/>
      <c r="K45" s="31"/>
    </row>
    <row r="46" spans="1:11" ht="12.75">
      <c r="A46" s="29" t="s">
        <v>75</v>
      </c>
      <c r="B46" s="29">
        <v>454</v>
      </c>
      <c r="C46" s="29">
        <v>358</v>
      </c>
      <c r="J46" s="31"/>
      <c r="K46" s="31"/>
    </row>
    <row r="47" spans="2:9" ht="12.75">
      <c r="B47" s="33">
        <f>SUM(B43:B46)</f>
        <v>813</v>
      </c>
      <c r="C47" s="33">
        <f>SUM(C43:C46)</f>
        <v>1044</v>
      </c>
      <c r="D47" s="33">
        <f>(B47+C47)</f>
        <v>1857</v>
      </c>
      <c r="F47" s="33"/>
      <c r="G47" s="33"/>
      <c r="H47" s="33"/>
      <c r="I47" s="33"/>
    </row>
    <row r="48" spans="2:7" ht="12.75">
      <c r="B48" s="34">
        <f>(B47/D47)</f>
        <v>0.4378029079159935</v>
      </c>
      <c r="C48" s="34">
        <f>(C47/D47)</f>
        <v>0.5621970920840065</v>
      </c>
      <c r="E48" s="33"/>
      <c r="F48" s="34"/>
      <c r="G48" s="34"/>
    </row>
    <row r="49" spans="3:7" ht="12.75">
      <c r="C49" s="33"/>
      <c r="G49" s="33"/>
    </row>
    <row r="50" spans="3:8" ht="12.75">
      <c r="C50" s="33"/>
      <c r="F50" s="28"/>
      <c r="G50" s="33"/>
      <c r="H50" s="28"/>
    </row>
    <row r="77" ht="12.75">
      <c r="A77" s="28" t="s">
        <v>67</v>
      </c>
    </row>
    <row r="78" ht="12.75">
      <c r="A78" s="28" t="s">
        <v>87</v>
      </c>
    </row>
    <row r="80" spans="2:10" ht="12.75">
      <c r="B80" s="30" t="s">
        <v>70</v>
      </c>
      <c r="C80" s="30" t="s">
        <v>71</v>
      </c>
      <c r="F80" s="31"/>
      <c r="G80" s="32"/>
      <c r="I80" s="32"/>
      <c r="J80" s="31"/>
    </row>
    <row r="81" spans="1:7" ht="12.75">
      <c r="A81" s="29" t="s">
        <v>72</v>
      </c>
      <c r="B81" s="29">
        <v>128</v>
      </c>
      <c r="C81" s="29">
        <v>123</v>
      </c>
      <c r="F81" s="31"/>
      <c r="G81" s="31"/>
    </row>
    <row r="82" spans="1:7" ht="12.75">
      <c r="A82" s="29" t="s">
        <v>73</v>
      </c>
      <c r="B82" s="29">
        <v>82</v>
      </c>
      <c r="C82" s="29">
        <v>78</v>
      </c>
      <c r="F82" s="31"/>
      <c r="G82" s="31"/>
    </row>
    <row r="83" spans="1:7" ht="12.75">
      <c r="A83" s="29" t="s">
        <v>74</v>
      </c>
      <c r="B83" s="29">
        <v>331</v>
      </c>
      <c r="C83" s="29">
        <v>303</v>
      </c>
      <c r="F83" s="31"/>
      <c r="G83" s="31"/>
    </row>
    <row r="84" spans="1:7" ht="12.75">
      <c r="A84" s="29" t="s">
        <v>75</v>
      </c>
      <c r="B84" s="29">
        <v>390</v>
      </c>
      <c r="C84" s="29">
        <v>422</v>
      </c>
      <c r="F84" s="31"/>
      <c r="G84" s="31"/>
    </row>
    <row r="85" spans="2:5" ht="12.75">
      <c r="B85" s="33">
        <f>SUM(B81:B84)</f>
        <v>931</v>
      </c>
      <c r="C85" s="33">
        <f>SUM(C81:C84)</f>
        <v>926</v>
      </c>
      <c r="D85" s="33">
        <f>(B85+C85)</f>
        <v>1857</v>
      </c>
      <c r="E85" s="33"/>
    </row>
    <row r="86" spans="2:3" ht="12.75">
      <c r="B86" s="34">
        <f>(B85/D85)</f>
        <v>0.5013462574044157</v>
      </c>
      <c r="C86" s="34">
        <f>(C85/D85)</f>
        <v>0.49865374259558426</v>
      </c>
    </row>
    <row r="87" spans="3:7" ht="12.75">
      <c r="C87" s="33"/>
      <c r="G87" s="33"/>
    </row>
    <row r="115" ht="12.75">
      <c r="A115" s="28" t="s">
        <v>67</v>
      </c>
    </row>
    <row r="116" ht="12.75">
      <c r="A116" s="28" t="s">
        <v>87</v>
      </c>
    </row>
    <row r="118" spans="1:7" ht="12.75">
      <c r="A118" s="29" t="s">
        <v>76</v>
      </c>
      <c r="B118" s="35">
        <v>931</v>
      </c>
      <c r="F118" s="31"/>
      <c r="G118" s="31"/>
    </row>
    <row r="119" spans="1:7" ht="12.75">
      <c r="A119" s="29" t="s">
        <v>77</v>
      </c>
      <c r="B119" s="35">
        <v>926</v>
      </c>
      <c r="F119" s="31"/>
      <c r="G119" s="31"/>
    </row>
    <row r="120" spans="1:7" ht="12.75">
      <c r="A120" s="28" t="s">
        <v>78</v>
      </c>
      <c r="B120" s="33">
        <f>SUM(B118:B119)</f>
        <v>1857</v>
      </c>
      <c r="F120" s="31"/>
      <c r="G120" s="31"/>
    </row>
    <row r="121" spans="6:7" ht="12.75">
      <c r="F121" s="31"/>
      <c r="G121" s="31"/>
    </row>
    <row r="122" spans="2:5" ht="12.75">
      <c r="B122" s="33"/>
      <c r="C122" s="33"/>
      <c r="D122" s="33"/>
      <c r="E122" s="33"/>
    </row>
    <row r="123" spans="2:3" ht="12.75">
      <c r="B123" s="34"/>
      <c r="C123" s="34"/>
    </row>
    <row r="153" ht="12.75">
      <c r="A153" s="28" t="s">
        <v>67</v>
      </c>
    </row>
    <row r="154" ht="12.75">
      <c r="A154" s="28" t="s">
        <v>87</v>
      </c>
    </row>
    <row r="156" spans="1:7" ht="12.75">
      <c r="A156" s="29" t="s">
        <v>79</v>
      </c>
      <c r="B156" s="35">
        <v>813</v>
      </c>
      <c r="F156" s="31"/>
      <c r="G156" s="31"/>
    </row>
    <row r="157" spans="1:7" ht="12.75">
      <c r="A157" s="29" t="s">
        <v>80</v>
      </c>
      <c r="B157" s="35">
        <v>1044</v>
      </c>
      <c r="F157" s="31"/>
      <c r="G157" s="31"/>
    </row>
    <row r="158" spans="1:7" ht="12.75">
      <c r="A158" s="28" t="s">
        <v>78</v>
      </c>
      <c r="B158" s="33">
        <f>SUM(B156:B157)</f>
        <v>1857</v>
      </c>
      <c r="F158" s="31"/>
      <c r="G158" s="31"/>
    </row>
    <row r="159" spans="6:7" ht="12.75">
      <c r="F159" s="31"/>
      <c r="G159" s="31"/>
    </row>
    <row r="160" spans="2:5" ht="12.75">
      <c r="B160" s="33"/>
      <c r="C160" s="33"/>
      <c r="D160" s="33"/>
      <c r="E160" s="33"/>
    </row>
    <row r="161" spans="2:3" ht="12.75">
      <c r="B161" s="34"/>
      <c r="C161" s="34"/>
    </row>
  </sheetData>
  <sheetProtection/>
  <printOptions/>
  <pageMargins left="0.7" right="0.7" top="0.5" bottom="0.5" header="0.25" footer="0.2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51">
      <selection activeCell="A145" sqref="A145:IV149"/>
    </sheetView>
  </sheetViews>
  <sheetFormatPr defaultColWidth="9.140625" defaultRowHeight="15"/>
  <cols>
    <col min="1" max="1" width="15.00390625" style="29" customWidth="1"/>
    <col min="2" max="3" width="7.57421875" style="29" customWidth="1"/>
    <col min="4" max="4" width="6.7109375" style="29" customWidth="1"/>
    <col min="5" max="5" width="3.7109375" style="29" customWidth="1"/>
    <col min="6" max="7" width="7.7109375" style="29" customWidth="1"/>
    <col min="8" max="8" width="6.7109375" style="29" customWidth="1"/>
    <col min="9" max="9" width="3.7109375" style="29" customWidth="1"/>
    <col min="10" max="10" width="10.421875" style="29" bestFit="1" customWidth="1"/>
    <col min="11" max="11" width="9.421875" style="29" bestFit="1" customWidth="1"/>
    <col min="12" max="12" width="3.7109375" style="29" customWidth="1"/>
    <col min="13" max="16384" width="9.140625" style="29" customWidth="1"/>
  </cols>
  <sheetData>
    <row r="1" ht="12.75">
      <c r="A1" s="28" t="s">
        <v>85</v>
      </c>
    </row>
    <row r="2" ht="12.75">
      <c r="A2" s="28" t="s">
        <v>87</v>
      </c>
    </row>
    <row r="4" spans="2:14" ht="12.75">
      <c r="B4" s="30" t="s">
        <v>68</v>
      </c>
      <c r="C4" s="30" t="s">
        <v>69</v>
      </c>
      <c r="F4" s="30" t="s">
        <v>70</v>
      </c>
      <c r="G4" s="30" t="s">
        <v>71</v>
      </c>
      <c r="J4" s="31"/>
      <c r="K4" s="32"/>
      <c r="M4" s="32"/>
      <c r="N4" s="31"/>
    </row>
    <row r="5" spans="1:11" ht="12.75">
      <c r="A5" s="29" t="s">
        <v>72</v>
      </c>
      <c r="B5" s="29">
        <v>109</v>
      </c>
      <c r="C5" s="29">
        <v>125</v>
      </c>
      <c r="F5" s="29">
        <v>118</v>
      </c>
      <c r="G5" s="29">
        <v>116</v>
      </c>
      <c r="J5" s="31"/>
      <c r="K5" s="31"/>
    </row>
    <row r="6" spans="1:11" ht="12.75">
      <c r="A6" s="29" t="s">
        <v>73</v>
      </c>
      <c r="B6" s="29">
        <v>71</v>
      </c>
      <c r="C6" s="29">
        <v>83</v>
      </c>
      <c r="F6" s="29">
        <v>77</v>
      </c>
      <c r="G6" s="29">
        <v>77</v>
      </c>
      <c r="J6" s="31"/>
      <c r="K6" s="31"/>
    </row>
    <row r="7" spans="1:11" ht="12.75">
      <c r="A7" s="29" t="s">
        <v>74</v>
      </c>
      <c r="B7" s="29">
        <v>161</v>
      </c>
      <c r="C7" s="29">
        <v>443</v>
      </c>
      <c r="F7" s="29">
        <v>321</v>
      </c>
      <c r="G7" s="29">
        <v>283</v>
      </c>
      <c r="J7" s="31"/>
      <c r="K7" s="31"/>
    </row>
    <row r="8" spans="1:11" ht="12.75">
      <c r="A8" s="29" t="s">
        <v>75</v>
      </c>
      <c r="B8" s="29">
        <v>429</v>
      </c>
      <c r="C8" s="29">
        <v>330</v>
      </c>
      <c r="F8" s="29">
        <v>367</v>
      </c>
      <c r="G8" s="29">
        <v>392</v>
      </c>
      <c r="J8" s="31"/>
      <c r="K8" s="31"/>
    </row>
    <row r="9" spans="2:9" ht="12.75">
      <c r="B9" s="33">
        <f>SUM(B5:B8)</f>
        <v>770</v>
      </c>
      <c r="C9" s="33">
        <f>SUM(C5:C8)</f>
        <v>981</v>
      </c>
      <c r="D9" s="33">
        <f>(B9+C9)</f>
        <v>1751</v>
      </c>
      <c r="F9" s="33">
        <f>SUM(F5:F8)</f>
        <v>883</v>
      </c>
      <c r="G9" s="33">
        <f>SUM(G5:G8)</f>
        <v>868</v>
      </c>
      <c r="H9" s="33">
        <f>(F9+G9)</f>
        <v>1751</v>
      </c>
      <c r="I9" s="33"/>
    </row>
    <row r="10" spans="2:7" ht="12.75">
      <c r="B10" s="34">
        <f>(B9/D9)</f>
        <v>0.4397487150199886</v>
      </c>
      <c r="C10" s="34">
        <f>(C9/D9)</f>
        <v>0.5602512849800114</v>
      </c>
      <c r="E10" s="33"/>
      <c r="F10" s="34">
        <f>(F9/H9)</f>
        <v>0.5042832667047401</v>
      </c>
      <c r="G10" s="34">
        <f>(G9/H9)</f>
        <v>0.49571673329525984</v>
      </c>
    </row>
    <row r="11" spans="3:7" ht="12.75">
      <c r="C11" s="33"/>
      <c r="G11" s="33"/>
    </row>
    <row r="12" spans="3:8" ht="12.75">
      <c r="C12" s="33"/>
      <c r="F12" s="28"/>
      <c r="G12" s="33"/>
      <c r="H12" s="28"/>
    </row>
    <row r="37" ht="12.75">
      <c r="A37" s="28" t="s">
        <v>85</v>
      </c>
    </row>
    <row r="38" ht="12.75">
      <c r="A38" s="28" t="s">
        <v>87</v>
      </c>
    </row>
    <row r="40" spans="2:14" ht="12.75">
      <c r="B40" s="30" t="s">
        <v>68</v>
      </c>
      <c r="C40" s="30" t="s">
        <v>69</v>
      </c>
      <c r="F40" s="30"/>
      <c r="G40" s="30"/>
      <c r="J40" s="31"/>
      <c r="K40" s="32"/>
      <c r="M40" s="32"/>
      <c r="N40" s="31"/>
    </row>
    <row r="41" spans="1:11" ht="12.75">
      <c r="A41" s="29" t="s">
        <v>72</v>
      </c>
      <c r="B41" s="29">
        <v>109</v>
      </c>
      <c r="C41" s="29">
        <v>125</v>
      </c>
      <c r="J41" s="31"/>
      <c r="K41" s="31"/>
    </row>
    <row r="42" spans="1:11" ht="12.75">
      <c r="A42" s="29" t="s">
        <v>73</v>
      </c>
      <c r="B42" s="29">
        <v>71</v>
      </c>
      <c r="C42" s="29">
        <v>83</v>
      </c>
      <c r="J42" s="31"/>
      <c r="K42" s="31"/>
    </row>
    <row r="43" spans="1:11" ht="12.75">
      <c r="A43" s="29" t="s">
        <v>74</v>
      </c>
      <c r="B43" s="29">
        <v>161</v>
      </c>
      <c r="C43" s="29">
        <v>443</v>
      </c>
      <c r="J43" s="31"/>
      <c r="K43" s="31"/>
    </row>
    <row r="44" spans="1:11" ht="12.75">
      <c r="A44" s="29" t="s">
        <v>75</v>
      </c>
      <c r="B44" s="29">
        <v>429</v>
      </c>
      <c r="C44" s="29">
        <v>330</v>
      </c>
      <c r="J44" s="31"/>
      <c r="K44" s="31"/>
    </row>
    <row r="45" spans="2:9" ht="12.75">
      <c r="B45" s="33">
        <f>SUM(B41:B44)</f>
        <v>770</v>
      </c>
      <c r="C45" s="33">
        <f>SUM(C41:C44)</f>
        <v>981</v>
      </c>
      <c r="D45" s="33">
        <f>(B45+C45)</f>
        <v>1751</v>
      </c>
      <c r="F45" s="33"/>
      <c r="G45" s="33"/>
      <c r="H45" s="33"/>
      <c r="I45" s="33"/>
    </row>
    <row r="46" spans="2:7" ht="12.75">
      <c r="B46" s="34">
        <f>(B45/D45)</f>
        <v>0.4397487150199886</v>
      </c>
      <c r="C46" s="34">
        <f>(C45/D45)</f>
        <v>0.5602512849800114</v>
      </c>
      <c r="E46" s="33"/>
      <c r="F46" s="34"/>
      <c r="G46" s="34"/>
    </row>
    <row r="47" spans="3:7" ht="12.75">
      <c r="C47" s="33"/>
      <c r="G47" s="33"/>
    </row>
    <row r="48" spans="3:8" ht="12.75">
      <c r="C48" s="33"/>
      <c r="F48" s="28"/>
      <c r="G48" s="33"/>
      <c r="H48" s="28"/>
    </row>
    <row r="73" ht="12.75">
      <c r="A73" s="28" t="s">
        <v>85</v>
      </c>
    </row>
    <row r="74" ht="12.75">
      <c r="A74" s="28" t="s">
        <v>87</v>
      </c>
    </row>
    <row r="76" spans="2:10" ht="12.75">
      <c r="B76" s="30" t="s">
        <v>70</v>
      </c>
      <c r="C76" s="30" t="s">
        <v>71</v>
      </c>
      <c r="F76" s="31"/>
      <c r="G76" s="32"/>
      <c r="I76" s="32"/>
      <c r="J76" s="31"/>
    </row>
    <row r="77" spans="1:7" ht="12.75">
      <c r="A77" s="29" t="s">
        <v>72</v>
      </c>
      <c r="B77" s="29">
        <v>118</v>
      </c>
      <c r="C77" s="29">
        <v>116</v>
      </c>
      <c r="F77" s="31"/>
      <c r="G77" s="31"/>
    </row>
    <row r="78" spans="1:7" ht="12.75">
      <c r="A78" s="29" t="s">
        <v>73</v>
      </c>
      <c r="B78" s="29">
        <v>77</v>
      </c>
      <c r="C78" s="29">
        <v>77</v>
      </c>
      <c r="F78" s="31"/>
      <c r="G78" s="31"/>
    </row>
    <row r="79" spans="1:7" ht="12.75">
      <c r="A79" s="29" t="s">
        <v>74</v>
      </c>
      <c r="B79" s="29">
        <v>321</v>
      </c>
      <c r="C79" s="29">
        <v>283</v>
      </c>
      <c r="F79" s="31"/>
      <c r="G79" s="31"/>
    </row>
    <row r="80" spans="1:7" ht="12.75">
      <c r="A80" s="29" t="s">
        <v>75</v>
      </c>
      <c r="B80" s="29">
        <v>367</v>
      </c>
      <c r="C80" s="29">
        <v>392</v>
      </c>
      <c r="F80" s="31"/>
      <c r="G80" s="31"/>
    </row>
    <row r="81" spans="2:5" ht="12.75">
      <c r="B81" s="33">
        <f>SUM(B77:B80)</f>
        <v>883</v>
      </c>
      <c r="C81" s="33">
        <f>SUM(C77:C80)</f>
        <v>868</v>
      </c>
      <c r="D81" s="33">
        <f>(B81+C81)</f>
        <v>1751</v>
      </c>
      <c r="E81" s="33"/>
    </row>
    <row r="82" spans="2:3" ht="12.75">
      <c r="B82" s="34">
        <f>(B81/D81)</f>
        <v>0.5042832667047401</v>
      </c>
      <c r="C82" s="34">
        <f>(C81/D81)</f>
        <v>0.49571673329525984</v>
      </c>
    </row>
    <row r="83" spans="3:7" ht="12.75">
      <c r="C83" s="33"/>
      <c r="G83" s="33"/>
    </row>
    <row r="109" ht="12.75">
      <c r="A109" s="28" t="s">
        <v>85</v>
      </c>
    </row>
    <row r="110" ht="12.75">
      <c r="A110" s="28" t="s">
        <v>87</v>
      </c>
    </row>
    <row r="112" spans="1:7" ht="12.75">
      <c r="A112" s="29" t="s">
        <v>76</v>
      </c>
      <c r="B112" s="35">
        <v>883</v>
      </c>
      <c r="F112" s="31"/>
      <c r="G112" s="31"/>
    </row>
    <row r="113" spans="1:7" ht="12.75">
      <c r="A113" s="29" t="s">
        <v>77</v>
      </c>
      <c r="B113" s="35">
        <v>868</v>
      </c>
      <c r="F113" s="31"/>
      <c r="G113" s="31"/>
    </row>
    <row r="114" spans="1:7" ht="12.75">
      <c r="A114" s="28" t="s">
        <v>78</v>
      </c>
      <c r="B114" s="33">
        <f>SUM(B112:B113)</f>
        <v>1751</v>
      </c>
      <c r="F114" s="31"/>
      <c r="G114" s="31"/>
    </row>
    <row r="115" spans="6:7" ht="12.75">
      <c r="F115" s="31"/>
      <c r="G115" s="31"/>
    </row>
    <row r="116" spans="2:5" ht="12.75">
      <c r="B116" s="33"/>
      <c r="C116" s="33"/>
      <c r="D116" s="33"/>
      <c r="E116" s="33"/>
    </row>
    <row r="117" spans="2:3" ht="12.75">
      <c r="B117" s="34"/>
      <c r="C117" s="34"/>
    </row>
    <row r="145" ht="12.75">
      <c r="A145" s="28" t="s">
        <v>85</v>
      </c>
    </row>
    <row r="146" ht="12.75">
      <c r="A146" s="28" t="s">
        <v>87</v>
      </c>
    </row>
    <row r="148" spans="1:7" ht="12.75">
      <c r="A148" s="29" t="s">
        <v>79</v>
      </c>
      <c r="B148" s="35">
        <v>770</v>
      </c>
      <c r="F148" s="31"/>
      <c r="G148" s="31"/>
    </row>
    <row r="149" spans="1:7" ht="12.75">
      <c r="A149" s="29" t="s">
        <v>80</v>
      </c>
      <c r="B149" s="35">
        <v>981</v>
      </c>
      <c r="F149" s="31"/>
      <c r="G149" s="31"/>
    </row>
    <row r="150" spans="1:7" ht="12.75">
      <c r="A150" s="28" t="s">
        <v>78</v>
      </c>
      <c r="B150" s="33">
        <f>SUM(B148:B149)</f>
        <v>1751</v>
      </c>
      <c r="F150" s="31"/>
      <c r="G150" s="31"/>
    </row>
    <row r="151" spans="6:7" ht="12.75">
      <c r="F151" s="31"/>
      <c r="G151" s="31"/>
    </row>
    <row r="152" spans="2:5" ht="12.75">
      <c r="B152" s="33"/>
      <c r="C152" s="33"/>
      <c r="D152" s="33"/>
      <c r="E152" s="33"/>
    </row>
    <row r="153" spans="2:3" ht="12.75">
      <c r="B153" s="34"/>
      <c r="C153" s="34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vazquez</dc:creator>
  <cp:keywords/>
  <dc:description/>
  <cp:lastModifiedBy>Maira Rodriguez</cp:lastModifiedBy>
  <cp:lastPrinted>2012-09-11T18:24:03Z</cp:lastPrinted>
  <dcterms:created xsi:type="dcterms:W3CDTF">2010-09-01T15:09:37Z</dcterms:created>
  <dcterms:modified xsi:type="dcterms:W3CDTF">2012-09-20T13:33:02Z</dcterms:modified>
  <cp:category/>
  <cp:version/>
  <cp:contentType/>
  <cp:contentStatus/>
</cp:coreProperties>
</file>